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storhamarfotball365.sharepoint.com/sites/Sindre/Shared Documents/General/"/>
    </mc:Choice>
  </mc:AlternateContent>
  <xr:revisionPtr revIDLastSave="0" documentId="8_{A73DAF19-F949-40AA-9335-193D63312CFF}" xr6:coauthVersionLast="47" xr6:coauthVersionMax="47" xr10:uidLastSave="{00000000-0000-0000-0000-000000000000}"/>
  <bookViews>
    <workbookView xWindow="-108" yWindow="-108" windowWidth="23256" windowHeight="12576" tabRatio="886" xr2:uid="{00000000-000D-0000-FFFF-FFFF00000000}"/>
  </bookViews>
  <sheets>
    <sheet name="Fra 22.06.2018" sheetId="13" r:id="rId1"/>
    <sheet name="Fra 01.01.2018-21.06.18" sheetId="12" r:id="rId2"/>
    <sheet name="Fra 01januar2017" sheetId="11" r:id="rId3"/>
    <sheet name="Fra 01januar2016" sheetId="10" r:id="rId4"/>
    <sheet name="Fra 01januar2015" sheetId="9" r:id="rId5"/>
    <sheet name="Info" sheetId="4" r:id="rId6"/>
  </sheets>
  <definedNames>
    <definedName name="KundeNavn" localSheetId="1">'Fra 01.01.2018-21.06.18'!$C$4</definedName>
    <definedName name="KundeNavn" localSheetId="4">'Fra 01januar2015'!$C$4</definedName>
    <definedName name="KundeNavn" localSheetId="3">'Fra 01januar2016'!$C$4</definedName>
    <definedName name="KundeNavn" localSheetId="2">'Fra 01januar2017'!$C$4</definedName>
    <definedName name="KundeNavn" localSheetId="0">'Fra 22.06.2018'!$C$4</definedName>
    <definedName name="KundeNavn">#REF!</definedName>
    <definedName name="_xlnm.Print_Area" localSheetId="1">'Fra 01.01.2018-21.06.18'!$A$1:$T$76</definedName>
    <definedName name="_xlnm.Print_Area" localSheetId="4">'Fra 01januar2015'!$A$1:$S$68</definedName>
    <definedName name="_xlnm.Print_Area" localSheetId="3">'Fra 01januar2016'!$A$1:$S$75</definedName>
    <definedName name="_xlnm.Print_Area" localSheetId="2">'Fra 01januar2017'!$A$1:$S$75</definedName>
    <definedName name="_xlnm.Print_Area" localSheetId="0">'Fra 22.06.2018'!$A$1:$T$78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1" i="13" l="1"/>
  <c r="N55" i="13"/>
  <c r="P55" i="13"/>
  <c r="S55" i="13"/>
  <c r="N54" i="13"/>
  <c r="P54" i="13"/>
  <c r="S54" i="13"/>
  <c r="N53" i="13"/>
  <c r="P53" i="13"/>
  <c r="S53" i="13"/>
  <c r="N52" i="13"/>
  <c r="P52" i="13"/>
  <c r="S52" i="13"/>
  <c r="T34" i="13"/>
  <c r="T33" i="13"/>
  <c r="T32" i="13"/>
  <c r="T31" i="13"/>
  <c r="T27" i="13"/>
  <c r="O27" i="13"/>
  <c r="V8" i="13"/>
  <c r="V7" i="13" s="1"/>
  <c r="V6" i="13" s="1"/>
  <c r="V5" i="13"/>
  <c r="S51" i="12"/>
  <c r="P51" i="12"/>
  <c r="N51" i="12"/>
  <c r="T51" i="12" s="1"/>
  <c r="T30" i="12"/>
  <c r="T29" i="12"/>
  <c r="S52" i="12"/>
  <c r="S53" i="12"/>
  <c r="P52" i="12"/>
  <c r="P53" i="12"/>
  <c r="T53" i="12" s="1"/>
  <c r="N52" i="12"/>
  <c r="N53" i="12"/>
  <c r="S50" i="12"/>
  <c r="P50" i="12"/>
  <c r="N50" i="12"/>
  <c r="T52" i="12"/>
  <c r="T50" i="12"/>
  <c r="V8" i="12"/>
  <c r="V7" i="12"/>
  <c r="V6" i="12" s="1"/>
  <c r="T59" i="12"/>
  <c r="T32" i="12"/>
  <c r="T31" i="12"/>
  <c r="T25" i="12"/>
  <c r="O25" i="12"/>
  <c r="V5" i="12"/>
  <c r="K36" i="12" s="1"/>
  <c r="S29" i="11"/>
  <c r="S58" i="11"/>
  <c r="S67" i="11" s="1"/>
  <c r="S70" i="11" s="1"/>
  <c r="S52" i="11"/>
  <c r="S51" i="11"/>
  <c r="S50" i="11"/>
  <c r="S49" i="11"/>
  <c r="S36" i="11"/>
  <c r="S35" i="11"/>
  <c r="S31" i="11"/>
  <c r="S30" i="11"/>
  <c r="S28" i="11"/>
  <c r="S24" i="11"/>
  <c r="O24" i="11"/>
  <c r="S58" i="10"/>
  <c r="S52" i="10"/>
  <c r="S51" i="10"/>
  <c r="S50" i="10"/>
  <c r="S49" i="10"/>
  <c r="S36" i="10"/>
  <c r="S35" i="10"/>
  <c r="S31" i="10"/>
  <c r="S30" i="10"/>
  <c r="S29" i="10"/>
  <c r="S28" i="10"/>
  <c r="S24" i="10"/>
  <c r="S67" i="10" s="1"/>
  <c r="S70" i="10" s="1"/>
  <c r="O24" i="10"/>
  <c r="S34" i="9"/>
  <c r="S33" i="9"/>
  <c r="O24" i="9"/>
  <c r="S24" i="9"/>
  <c r="S60" i="9" s="1"/>
  <c r="S63" i="9" s="1"/>
  <c r="S27" i="9"/>
  <c r="S28" i="9"/>
  <c r="S29" i="9"/>
  <c r="S30" i="9"/>
  <c r="S45" i="9"/>
  <c r="S46" i="9"/>
  <c r="S47" i="9"/>
  <c r="S48" i="9"/>
  <c r="S53" i="9"/>
  <c r="T54" i="13" l="1"/>
  <c r="K38" i="13"/>
  <c r="S38" i="13" s="1"/>
  <c r="T52" i="13"/>
  <c r="T55" i="13"/>
  <c r="T53" i="13"/>
  <c r="S36" i="12"/>
  <c r="P36" i="12"/>
  <c r="N36" i="12"/>
  <c r="T36" i="12" s="1"/>
  <c r="N38" i="13"/>
  <c r="P38" i="13"/>
  <c r="I51" i="13"/>
  <c r="K39" i="13"/>
  <c r="K37" i="12"/>
  <c r="T5" i="13"/>
  <c r="I49" i="12"/>
  <c r="T5" i="12"/>
  <c r="T38" i="13" l="1"/>
  <c r="S39" i="13"/>
  <c r="N39" i="13"/>
  <c r="P39" i="13"/>
  <c r="S37" i="12"/>
  <c r="N37" i="12"/>
  <c r="T37" i="12" s="1"/>
  <c r="T67" i="12" s="1"/>
  <c r="T70" i="12" s="1"/>
  <c r="P37" i="12"/>
  <c r="T39" i="13" l="1"/>
  <c r="T69" i="13" s="1"/>
  <c r="T7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000-000001000000}">
      <text>
        <r>
          <rPr>
            <sz val="9"/>
            <color indexed="81"/>
            <rFont val="Tahoma"/>
            <family val="2"/>
          </rPr>
          <t>Datoformat: 
01.01.18</t>
        </r>
      </text>
    </comment>
    <comment ref="Q4" authorId="0" shapeId="0" xr:uid="{00000000-0006-0000-0000-000002000000}">
      <text>
        <r>
          <rPr>
            <sz val="9"/>
            <color indexed="81"/>
            <rFont val="Tahoma"/>
            <family val="2"/>
          </rPr>
          <t>Format på klokkeslett:
08:00</t>
        </r>
      </text>
    </comment>
    <comment ref="T4" authorId="0" shapeId="0" xr:uid="{00000000-0006-0000-00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 xml:space="preserve">
Har du en eldre versjon av Excel, må du regne ut diettdøgnene manuelt og overskriver formlen. (Opphev arkbeskyttelse)</t>
        </r>
      </text>
    </comment>
    <comment ref="R30" authorId="0" shapeId="0" xr:uid="{00000000-0006-0000-0000-000004000000}">
      <text>
        <r>
          <rPr>
            <b/>
            <sz val="9"/>
            <color indexed="81"/>
            <rFont val="Tahoma"/>
            <family val="2"/>
          </rPr>
          <t xml:space="preserve">Du har krav på det du har avtalt med arbeidsgiver. 
Statens sats uansett kjørelengde kr 3,90 pr km inkl. el-bil.
Statens satser når drivstoff er inklusiv bomavgift gis et tillegg på kr 0,10 pr km.
Skattefri sats uansett kjørelengde er kr 3,50 pr km.
</t>
        </r>
      </text>
    </comment>
    <comment ref="H33" authorId="0" shapeId="0" xr:uid="{00000000-0006-0000-0000-000005000000}">
      <text>
        <r>
          <rPr>
            <b/>
            <sz val="9"/>
            <color rgb="FF000000"/>
            <rFont val="Tahoma"/>
            <family val="2"/>
          </rPr>
          <t xml:space="preserve">Hvis flere passasjerer legg inn alle navnene. 
</t>
        </r>
        <r>
          <rPr>
            <b/>
            <sz val="9"/>
            <color rgb="FF000000"/>
            <rFont val="Tahoma"/>
            <family val="2"/>
          </rPr>
          <t>Antall km legges inn i celle O30.</t>
        </r>
      </text>
    </comment>
    <comment ref="R34" authorId="0" shapeId="0" xr:uid="{00000000-0006-0000-0000-000006000000}">
      <text>
        <r>
          <rPr>
            <b/>
            <sz val="9"/>
            <color indexed="81"/>
            <rFont val="Tahoma"/>
            <family val="2"/>
          </rPr>
          <t>Tillegg for kjøring på skogs- og anleggsveier: kr 1,00 pr km.
Tillegg for frakt av utstyr og materiell:
kr 1,00 pr km.</t>
        </r>
      </text>
    </comment>
    <comment ref="L38" authorId="0" shapeId="0" xr:uid="{00000000-0006-0000-0000-000007000000}">
      <text>
        <r>
          <rPr>
            <sz val="9"/>
            <color indexed="81"/>
            <rFont val="Tahoma"/>
            <family val="2"/>
          </rPr>
          <t xml:space="preserve">Sats fra 22.06.18
</t>
        </r>
      </text>
    </comment>
    <comment ref="L39" authorId="0" shapeId="0" xr:uid="{00000000-0006-0000-0000-000008000000}">
      <text>
        <r>
          <rPr>
            <sz val="9"/>
            <color indexed="81"/>
            <rFont val="Tahoma"/>
            <family val="2"/>
          </rPr>
          <t>Sats fra 22.06.18</t>
        </r>
      </text>
    </comment>
    <comment ref="I50" authorId="0" shapeId="0" xr:uid="{00000000-0006-0000-0000-000009000000}">
      <text>
        <r>
          <rPr>
            <sz val="9"/>
            <color indexed="81"/>
            <rFont val="Tahoma"/>
            <family val="2"/>
          </rPr>
          <t>Antall diettdøgn må manuelt føres ned på riktig linje ifht. type overnatting.</t>
        </r>
      </text>
    </comment>
    <comment ref="L52" authorId="0" shapeId="0" xr:uid="{00000000-0006-0000-0000-00000A000000}">
      <text>
        <r>
          <rPr>
            <sz val="9"/>
            <color indexed="81"/>
            <rFont val="Tahoma"/>
            <family val="2"/>
          </rPr>
          <t xml:space="preserve">Skattefri sats 2018 kr 569
Statens sats fra 22.06.2018 kr 754
</t>
        </r>
      </text>
    </comment>
    <comment ref="M75" authorId="0" shapeId="0" xr:uid="{00000000-0006-0000-0000-00000B000000}">
      <text>
        <r>
          <rPr>
            <sz val="9"/>
            <color indexed="81"/>
            <rFont val="Tahoma"/>
            <family val="2"/>
          </rPr>
          <t>Hvis reiseregningen gjelder dagreise og arbeidstaker er på en reise utenfor normalarbeidssituasjon, skal det avkrysses for merkostnadssituasjon.</t>
        </r>
      </text>
    </comment>
    <comment ref="R75" authorId="0" shapeId="0" xr:uid="{00000000-0006-0000-00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4" authorId="0" shapeId="0" xr:uid="{00000000-0006-0000-0100-000001000000}">
      <text>
        <r>
          <rPr>
            <sz val="9"/>
            <color indexed="81"/>
            <rFont val="Tahoma"/>
            <family val="2"/>
          </rPr>
          <t>Datoformat: 
01.01.18</t>
        </r>
      </text>
    </comment>
    <comment ref="Q4" authorId="0" shapeId="0" xr:uid="{00000000-0006-0000-0100-000002000000}">
      <text>
        <r>
          <rPr>
            <sz val="9"/>
            <color indexed="81"/>
            <rFont val="Tahoma"/>
            <family val="2"/>
          </rPr>
          <t>Format på klokkeslett:
08:00</t>
        </r>
      </text>
    </comment>
    <comment ref="T4" authorId="0" shapeId="0" xr:uid="{00000000-0006-0000-01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 xml:space="preserve">
Har du en eldre versjon av Excel, må du regne ut diettdøgnene manuelt og overskriver formlen. (Opphev arkbeskyttelse)</t>
        </r>
      </text>
    </comment>
    <comment ref="R28" authorId="0" shapeId="0" xr:uid="{00000000-0006-0000-0100-000004000000}">
      <text>
        <r>
          <rPr>
            <b/>
            <sz val="9"/>
            <color indexed="81"/>
            <rFont val="Tahoma"/>
            <family val="2"/>
          </rPr>
          <t xml:space="preserve">Du har krav på det du har avtalt med arbeidsgiver. 
Satser fra 2017
</t>
        </r>
        <r>
          <rPr>
            <sz val="9"/>
            <color indexed="81"/>
            <rFont val="Tahoma"/>
            <family val="2"/>
          </rPr>
          <t xml:space="preserve">Statens sats for bil 0-10000 km er kr 4,10 pr km,
Statens sats for bil over 10000 km er kr 3,45 pr km, 
Statens sats for Tromsø 0-10000 km er kr 4,20 pr km,
Statens sats for Tromsø over 10000 km er kr 3,55 pr km,
Statens sats for El-bil er kr 4,20 pr km. </t>
        </r>
        <r>
          <rPr>
            <b/>
            <sz val="9"/>
            <color indexed="81"/>
            <rFont val="Tahoma"/>
            <family val="2"/>
          </rPr>
          <t xml:space="preserve">
Skattefri sats i 2018 uansett kjørelengde er kr 3,50 pr km,
</t>
        </r>
      </text>
    </comment>
    <comment ref="H31" authorId="0" shapeId="0" xr:uid="{00000000-0006-0000-0100-000005000000}">
      <text>
        <r>
          <rPr>
            <b/>
            <sz val="9"/>
            <color indexed="81"/>
            <rFont val="Tahoma"/>
            <family val="2"/>
          </rPr>
          <t>Hvis flere passasjerer legg inn alle navnene. 
Antall km * antall passasjerer legges inn i celle O30.</t>
        </r>
      </text>
    </comment>
    <comment ref="R32" authorId="0" shapeId="0" xr:uid="{00000000-0006-0000-0100-000006000000}">
      <text>
        <r>
          <rPr>
            <b/>
            <sz val="9"/>
            <color indexed="81"/>
            <rFont val="Tahoma"/>
            <family val="2"/>
          </rPr>
          <t>Tillegg for kjøring på skogs- og anleggsveier: kr 1,00 pr km.
Tillegg for frakt av utstyr og materiell:
kr 1,00 pr km.</t>
        </r>
      </text>
    </comment>
    <comment ref="L36" authorId="0" shapeId="0" xr:uid="{00000000-0006-0000-0100-000007000000}">
      <text>
        <r>
          <rPr>
            <sz val="9"/>
            <color indexed="81"/>
            <rFont val="Tahoma"/>
            <family val="2"/>
          </rPr>
          <t>Sats fra 2017</t>
        </r>
      </text>
    </comment>
    <comment ref="L37" authorId="0" shapeId="0" xr:uid="{00000000-0006-0000-0100-000008000000}">
      <text>
        <r>
          <rPr>
            <sz val="9"/>
            <color indexed="81"/>
            <rFont val="Tahoma"/>
            <family val="2"/>
          </rPr>
          <t>Sats fra 2017</t>
        </r>
      </text>
    </comment>
    <comment ref="I48" authorId="0" shapeId="0" xr:uid="{00000000-0006-0000-0100-000009000000}">
      <text>
        <r>
          <rPr>
            <sz val="9"/>
            <color indexed="81"/>
            <rFont val="Tahoma"/>
            <family val="2"/>
          </rPr>
          <t>Antall diettdøgn må manuelt føres ned på riktig linje ifht. type overnatting.</t>
        </r>
      </text>
    </comment>
    <comment ref="L50" authorId="0" shapeId="0" xr:uid="{00000000-0006-0000-0100-00000A000000}">
      <text>
        <r>
          <rPr>
            <sz val="9"/>
            <color indexed="81"/>
            <rFont val="Tahoma"/>
            <family val="2"/>
          </rPr>
          <t xml:space="preserve">Skattefri sats 2018 kr 569
Statens sats 2017 kr 733 til og med 21.06.18
</t>
        </r>
      </text>
    </comment>
    <comment ref="M73" authorId="0" shapeId="0" xr:uid="{00000000-0006-0000-0100-00000B000000}">
      <text>
        <r>
          <rPr>
            <sz val="9"/>
            <color indexed="81"/>
            <rFont val="Tahoma"/>
            <family val="2"/>
          </rPr>
          <t>Hvis reiseregningen gjelder dagreise og arbeidstaker er på en reise utenfor normalarbeidssituasjon, skal det avkrysses for merkostnadssituasjon.</t>
        </r>
      </text>
    </comment>
    <comment ref="R73" authorId="0" shapeId="0" xr:uid="{00000000-0006-0000-0100-00000C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7" authorId="0" shapeId="0" xr:uid="{00000000-0006-0000-0200-00000100000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er kr 3,50 pr km,
</t>
        </r>
      </text>
    </comment>
    <comment ref="R31" authorId="1" shapeId="0" xr:uid="{00000000-0006-0000-0200-000002000000}">
      <text>
        <r>
          <rPr>
            <b/>
            <sz val="8"/>
            <color indexed="81"/>
            <rFont val="Tahoma"/>
            <family val="2"/>
          </rPr>
          <t>Tillegg for kjøring på skogs- og anleggsveier: kr 1,00 pr km.
Tillegg for frakt av utstyr og materiell:
kr 1,00 pr km.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7" authorId="0" shapeId="0" xr:uid="{00000000-0006-0000-03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t>
        </r>
      </text>
    </comment>
    <comment ref="R31" authorId="1" shapeId="0" xr:uid="{00000000-0006-0000-0300-000002000000}">
      <text>
        <r>
          <rPr>
            <b/>
            <sz val="8"/>
            <color indexed="81"/>
            <rFont val="Tahoma"/>
            <family val="2"/>
          </rPr>
          <t>Tillegg for kjøring på skogs- og anleggsveier: kr 1,00 pr km.
Tillegg for frakt av utstyr og materiell:
kr 1,00 pr km.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6" authorId="0" shapeId="0" xr:uid="{00000000-0006-0000-0400-000001000000}">
      <text>
        <r>
          <rPr>
            <b/>
            <sz val="9"/>
            <color indexed="81"/>
            <rFont val="Tahoma"/>
            <family val="2"/>
          </rPr>
          <t>Sats for El-bil er kr 4,20 pr km</t>
        </r>
      </text>
    </comment>
    <comment ref="R27" authorId="1" shapeId="0" xr:uid="{00000000-0006-0000-0400-000002000000}">
      <text>
        <r>
          <rPr>
            <b/>
            <sz val="9"/>
            <color indexed="81"/>
            <rFont val="Tahoma"/>
            <family val="2"/>
          </rPr>
          <t>Kr 4,20 pr. km. for arbeidstakere med arbeidssted i Tromsø</t>
        </r>
      </text>
    </comment>
    <comment ref="R28" authorId="1" shapeId="0" xr:uid="{00000000-0006-0000-0400-000003000000}">
      <text>
        <r>
          <rPr>
            <sz val="9"/>
            <color indexed="81"/>
            <rFont val="Tahoma"/>
            <family val="2"/>
          </rPr>
          <t>Kr 3,55 pr. km. for arbeidstakere med arbeidssted i Tromsø</t>
        </r>
      </text>
    </comment>
    <comment ref="R30" authorId="1" shapeId="0" xr:uid="{00000000-0006-0000-0400-000004000000}">
      <text>
        <r>
          <rPr>
            <b/>
            <sz val="8"/>
            <color indexed="81"/>
            <rFont val="Tahoma"/>
            <family val="2"/>
          </rPr>
          <t>Tillegg for kjøring på skogs- og anleggsveier: kr 1,00 pr km.
Tillegg for frakt av utstyr og materiell:
kr 1,00 pr km.</t>
        </r>
      </text>
    </comment>
  </commentList>
</comments>
</file>

<file path=xl/sharedStrings.xml><?xml version="1.0" encoding="utf-8"?>
<sst xmlns="http://schemas.openxmlformats.org/spreadsheetml/2006/main" count="539" uniqueCount="110">
  <si>
    <t>Beløp NOK</t>
  </si>
  <si>
    <t>Kl.:</t>
  </si>
  <si>
    <t>-</t>
  </si>
  <si>
    <t>Sum km</t>
  </si>
  <si>
    <t xml:space="preserve">     Nattillegg</t>
  </si>
  <si>
    <t>Til</t>
  </si>
  <si>
    <t xml:space="preserve">   - Reiseforskudd</t>
  </si>
  <si>
    <t>Bank  -  kontonummer:</t>
  </si>
  <si>
    <t>REISEREGNING</t>
  </si>
  <si>
    <t>Avdeling:</t>
  </si>
  <si>
    <t xml:space="preserve">     Annet</t>
  </si>
  <si>
    <t>Fra</t>
  </si>
  <si>
    <t xml:space="preserve">  Kl.slett:</t>
  </si>
  <si>
    <t>Beløp</t>
  </si>
  <si>
    <t>nr</t>
  </si>
  <si>
    <t>Oppgi navn på passasjer(er):</t>
  </si>
  <si>
    <t>Attestasjon:</t>
  </si>
  <si>
    <t xml:space="preserve">Opplysninger om overnattingssted-/type  </t>
  </si>
  <si>
    <t>Sum:</t>
  </si>
  <si>
    <t xml:space="preserve"> Fra sted:</t>
  </si>
  <si>
    <t xml:space="preserve">    (behøver ikke fylles ut ved overnatting privat eller på hybel/brakke)</t>
  </si>
  <si>
    <t>Sum hittil i år:</t>
  </si>
  <si>
    <t xml:space="preserve">   - Dekket av arbeidsgiver</t>
  </si>
  <si>
    <t>Sum godtgjørelse / utlegg:</t>
  </si>
  <si>
    <t xml:space="preserve"> Hotell</t>
  </si>
  <si>
    <t xml:space="preserve"> Til  sted:</t>
  </si>
  <si>
    <t>Dato:</t>
  </si>
  <si>
    <t>Lunsj</t>
  </si>
  <si>
    <t>Til gode overføres til:</t>
  </si>
  <si>
    <t>antall km</t>
  </si>
  <si>
    <t>Middag</t>
  </si>
  <si>
    <t xml:space="preserve">   </t>
  </si>
  <si>
    <t xml:space="preserve"> Kl.slett:</t>
  </si>
  <si>
    <t xml:space="preserve">  </t>
  </si>
  <si>
    <t>Kontant</t>
  </si>
  <si>
    <t xml:space="preserve">    Navn og adresse på overnattingssted</t>
  </si>
  <si>
    <t>(NOK)</t>
  </si>
  <si>
    <t xml:space="preserve"> Pensjonat</t>
  </si>
  <si>
    <t>nr.</t>
  </si>
  <si>
    <t>Vedlegg</t>
  </si>
  <si>
    <t>Avreisedato:</t>
  </si>
  <si>
    <t>Andre utgifter på reisen</t>
  </si>
  <si>
    <t>Samtykke til trekk i lønn</t>
  </si>
  <si>
    <t>Frokost</t>
  </si>
  <si>
    <t>Diett med overnatting</t>
  </si>
  <si>
    <t>Dato</t>
  </si>
  <si>
    <t>Differanse</t>
  </si>
  <si>
    <t xml:space="preserve">Vedlegg </t>
  </si>
  <si>
    <t>Underskrift arbeidstaker:</t>
  </si>
  <si>
    <t>Betalt beløp</t>
  </si>
  <si>
    <t>Måltidstrekk i NOK 1)</t>
  </si>
  <si>
    <t>transportmiddel</t>
  </si>
  <si>
    <t xml:space="preserve"> </t>
  </si>
  <si>
    <t>Antall</t>
  </si>
  <si>
    <t>Hvis bil</t>
  </si>
  <si>
    <t>Diett uten overnatting (ulegitimert)</t>
  </si>
  <si>
    <t>Sats</t>
  </si>
  <si>
    <t>Adresse:</t>
  </si>
  <si>
    <t>Navn:</t>
  </si>
  <si>
    <t>Bilgodtgjørelse</t>
  </si>
  <si>
    <t>Reisebeskrivelse og transportkostnader</t>
  </si>
  <si>
    <t>Skyldig</t>
  </si>
  <si>
    <t xml:space="preserve">     Utgiftens art</t>
  </si>
  <si>
    <t xml:space="preserve">Overnatting uten kvittering som gjøres opp etter faste satser </t>
  </si>
  <si>
    <t>Hjemkomstdato:</t>
  </si>
  <si>
    <t xml:space="preserve">     Passasjertillegg</t>
  </si>
  <si>
    <t>Type</t>
  </si>
  <si>
    <t xml:space="preserve"> Privat</t>
  </si>
  <si>
    <t>Ansattnr./identitet:</t>
  </si>
  <si>
    <t>NOK</t>
  </si>
  <si>
    <t>Noen tips til bruk av skjema i Sticos oppslag</t>
  </si>
  <si>
    <t>Reisens formål/arrangement:</t>
  </si>
  <si>
    <t xml:space="preserve">For reiser i Norge </t>
  </si>
  <si>
    <t xml:space="preserve">     Bilgodtgjørelse 0-10000 km</t>
  </si>
  <si>
    <t xml:space="preserve">     Bilgodtgjørelse over 10000 km</t>
  </si>
  <si>
    <t>Virksomhet:</t>
  </si>
  <si>
    <t xml:space="preserve">     1) Måltidstrekk: Frokost 20 %, Lunsj 30 %, Middag 50 %.</t>
  </si>
  <si>
    <r>
      <t xml:space="preserve">     Diett 6-12 timer </t>
    </r>
    <r>
      <rPr>
        <sz val="8"/>
        <color indexed="8"/>
        <rFont val="Arial"/>
        <family val="2"/>
      </rPr>
      <t>(Måltidstrekk: Frokost: kr 56,- Lunsj: kr 84,- Middag: kr 140,-)</t>
    </r>
  </si>
  <si>
    <r>
      <t xml:space="preserve">     Diett over 12 timer </t>
    </r>
    <r>
      <rPr>
        <sz val="8"/>
        <color indexed="8"/>
        <rFont val="Arial"/>
        <family val="2"/>
      </rPr>
      <t>(Måltidstrekk: Frokost: kr 104,- Lunsj: kr 156,- Middag: kr 260,-)</t>
    </r>
  </si>
  <si>
    <t>Type  overnatting 2)</t>
  </si>
  <si>
    <t>Sats 3)</t>
  </si>
  <si>
    <t>Måltidstrekk i NOK 4)</t>
  </si>
  <si>
    <t xml:space="preserve">    2) Pensjonat gjelder også motell, hybel, brakke, leilighet mv uten kokemuligheter. Privat gjelder også hybel, brakke eller leilighet med kokemuligheter.</t>
  </si>
  <si>
    <t xml:space="preserve">    3) Avtalt diettsats (statens satser / tariffavtale)</t>
  </si>
  <si>
    <t xml:space="preserve">    4) Måltidstrekk: Frokost 20 % (hotell: kr 142,-), Lunsj 30 % (hotell: kr 213,-), Middag 50 % (hotell: kr 355,-).</t>
  </si>
  <si>
    <r>
      <t xml:space="preserve">     Bilgodtgjørelse 0-10000 km </t>
    </r>
    <r>
      <rPr>
        <sz val="8"/>
        <color indexed="8"/>
        <rFont val="Arial"/>
        <family val="2"/>
      </rPr>
      <t>(Statens sats kr 4,10 pr km - skattefri sats kr 3,80 pr km - se merknad)</t>
    </r>
  </si>
  <si>
    <r>
      <t xml:space="preserve">     Bilgodtgjørelse over 10000 km </t>
    </r>
    <r>
      <rPr>
        <sz val="8"/>
        <color indexed="8"/>
        <rFont val="Arial"/>
        <family val="2"/>
      </rPr>
      <t>(Statens sats kr 3,45 pr km - skattefri sats kr 3,45 pr km - se merknad)</t>
    </r>
  </si>
  <si>
    <r>
      <t xml:space="preserve">     Bilgodtgjørelse 0-10000 km </t>
    </r>
    <r>
      <rPr>
        <sz val="8"/>
        <color indexed="8"/>
        <rFont val="Arial"/>
        <family val="2"/>
      </rPr>
      <t>(Statens sats kr 4,10 pr km - skattefri sats kr 3,50 pr km - se merknad)</t>
    </r>
  </si>
  <si>
    <r>
      <t xml:space="preserve">     Bilgodtgjørelse over 10000 km </t>
    </r>
    <r>
      <rPr>
        <sz val="8"/>
        <color indexed="8"/>
        <rFont val="Arial"/>
        <family val="2"/>
      </rPr>
      <t>(Statens sats kr 3,45 pr km - skattefri sats kr 3,50 pr km - se merknad)</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</si>
  <si>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</si>
  <si>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(Måltidstrekk: Frokost: kr 107,40 Lunsj: kr 161,10 Middag: kr 268,50)</t>
    </r>
  </si>
  <si>
    <t xml:space="preserve">    4) Måltidstrekk: Frokost 20 % (hotell: kr 146,60), Lunsj 30 % (hotell: kr 219,90), Middag 50 % (hotell: kr 366,50)</t>
  </si>
  <si>
    <t>Dager</t>
  </si>
  <si>
    <t>Timer</t>
  </si>
  <si>
    <t>Antall døgn</t>
  </si>
  <si>
    <t>Oppgi type tillegg:</t>
  </si>
  <si>
    <t xml:space="preserve">     Diett 6-12 timer</t>
  </si>
  <si>
    <t xml:space="preserve">     Diett over 12 timer </t>
  </si>
  <si>
    <r>
      <t xml:space="preserve">     Bilgodtgjørelse 0-10000 km (</t>
    </r>
    <r>
      <rPr>
        <sz val="8"/>
        <color indexed="8"/>
        <rFont val="Arial"/>
        <family val="2"/>
      </rPr>
      <t>se merknad)</t>
    </r>
  </si>
  <si>
    <r>
      <t xml:space="preserve">     Bilgodtgjørelse over 10000 km </t>
    </r>
    <r>
      <rPr>
        <sz val="8"/>
        <color indexed="8"/>
        <rFont val="Arial"/>
        <family val="2"/>
      </rPr>
      <t>(se merknad)</t>
    </r>
  </si>
  <si>
    <t>Diettdøgn</t>
  </si>
  <si>
    <t xml:space="preserve">    4) Måltidstrekk: Frokost 20 %, Lunsj 30 %, Middag 50 %</t>
  </si>
  <si>
    <t xml:space="preserve">    2) Pensjonat gjelder også motell, hybel, brakke, leilighet mv uten kokemuligheter.  Privat gjelder også hybel, brakke eller leilighet med kokemuligheter.</t>
  </si>
  <si>
    <t xml:space="preserve">    3) Forhåndsutfylt med skattefrie satser som kan endres.</t>
  </si>
  <si>
    <t>Stilling:</t>
  </si>
  <si>
    <t>Til gode overføres til bank - kontonr:</t>
  </si>
  <si>
    <t>Merkostnadsitusajon</t>
  </si>
  <si>
    <t>For riktig skattemessig behandling på dagreise er det viktig å vite om arbeidstaker er i :</t>
  </si>
  <si>
    <t>Normalarbeidssituasjon</t>
  </si>
  <si>
    <t>Storhamar fotball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</si>
</sst>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hh:mm;@"/>
    <numFmt numFmtId="166" formatCode="dd/mm/yy;@"/>
    <numFmt numFmtId="167" formatCode="dd/mm/yyyy;@"/>
    <numFmt numFmtId="168" formatCode="#,##0;\-#,##0;"/>
    <numFmt numFmtId="169" formatCode="#,##0.00;\-#,##0.00;"/>
    <numFmt numFmtId="170" formatCode="#,##0_ ;\-#,##0\ "/>
    <numFmt numFmtId="171" formatCode="0;;"/>
    <numFmt numFmtId="172" formatCode="_ * #,##0_ ;_ * \-#,##0_ ;_ * &quot;-&quot;??_ ;_ @_ "/>
    <numFmt numFmtId="173" formatCode="#,##0;;"/>
  </numFmts>
  <fonts count="22"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sz val="9"/>
      <color indexed="81"/>
      <name val="Tahoma"/>
      <family val="2"/>
    </font>
    <font>
      <b/>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sz val="8"/>
      <color indexed="8"/>
      <name val="Arial"/>
      <family val="2"/>
    </font>
    <font>
      <b/>
      <sz val="10"/>
      <color indexed="8"/>
      <name val="Arial"/>
      <family val="2"/>
    </font>
    <font>
      <sz val="10"/>
      <color indexed="8"/>
      <name val="Arial"/>
      <family val="2"/>
    </font>
    <font>
      <sz val="10"/>
      <color theme="0"/>
      <name val="Arial"/>
      <family val="2"/>
      <charset val="1"/>
    </font>
    <font>
      <b/>
      <sz val="10"/>
      <name val="Arial"/>
      <family val="2"/>
    </font>
    <font>
      <sz val="10"/>
      <name val="Arial"/>
      <family val="2"/>
    </font>
    <font>
      <b/>
      <sz val="24"/>
      <color rgb="FF00539B"/>
      <name val="Arial"/>
      <family val="2"/>
    </font>
    <font>
      <sz val="10"/>
      <name val="Arial"/>
      <family val="2"/>
      <charset val="1"/>
    </font>
    <font>
      <i/>
      <sz val="8"/>
      <color indexed="8"/>
      <name val="Arial"/>
      <family val="2"/>
    </font>
    <font>
      <b/>
      <sz val="9"/>
      <color rgb="FF000000"/>
      <name val="Tahoma"/>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9"/>
      </patternFill>
    </fill>
    <fill>
      <patternFill patternType="solid">
        <fgColor theme="0"/>
        <bgColor indexed="64"/>
      </patternFill>
    </fill>
    <fill>
      <patternFill patternType="solid">
        <fgColor rgb="FFDDDFEE"/>
        <bgColor indexed="9"/>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8"/>
      </bottom>
      <diagonal/>
    </border>
    <border>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8"/>
      </top>
      <bottom/>
      <diagonal/>
    </border>
  </borders>
  <cellStyleXfs count="2">
    <xf numFmtId="0" fontId="0" fillId="0" borderId="0"/>
    <xf numFmtId="164" fontId="14" fillId="0" borderId="0" applyFont="0" applyFill="0" applyBorder="0" applyAlignment="0" applyProtection="0"/>
  </cellStyleXfs>
  <cellXfs count="416">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 fillId="2" borderId="1" xfId="0"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right" vertical="center"/>
    </xf>
    <xf numFmtId="0" fontId="3" fillId="2" borderId="1" xfId="0" applyFont="1" applyFill="1" applyBorder="1" applyAlignment="1" applyProtection="1">
      <alignment horizontal="center" vertical="center"/>
      <protection locked="0"/>
    </xf>
    <xf numFmtId="0" fontId="1" fillId="0" borderId="0" xfId="0" applyFont="1" applyProtection="1"/>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169" fontId="3" fillId="2" borderId="1" xfId="0" applyNumberFormat="1" applyFont="1" applyFill="1" applyBorder="1" applyAlignment="1" applyProtection="1">
      <alignment horizontal="right" vertical="center"/>
    </xf>
    <xf numFmtId="169" fontId="1" fillId="2" borderId="1" xfId="0" applyNumberFormat="1" applyFont="1" applyFill="1" applyBorder="1" applyAlignment="1" applyProtection="1">
      <alignment horizontal="right" vertical="center"/>
    </xf>
    <xf numFmtId="0" fontId="1"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center" vertical="center"/>
    </xf>
    <xf numFmtId="3"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3" borderId="3" xfId="0" applyFont="1" applyFill="1" applyBorder="1" applyAlignment="1" applyProtection="1">
      <alignment horizontal="center"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169" fontId="1" fillId="2" borderId="0" xfId="0" quotePrefix="1" applyNumberFormat="1" applyFont="1" applyFill="1" applyBorder="1" applyAlignment="1" applyProtection="1">
      <alignment horizontal="left" vertical="center"/>
    </xf>
    <xf numFmtId="4" fontId="1" fillId="2" borderId="9" xfId="0" applyNumberFormat="1" applyFont="1" applyFill="1" applyBorder="1" applyAlignment="1" applyProtection="1">
      <alignment horizontal="right" vertical="center"/>
      <protection locked="0"/>
    </xf>
    <xf numFmtId="169" fontId="1" fillId="2" borderId="16" xfId="0" quotePrefix="1" applyNumberFormat="1" applyFont="1" applyFill="1" applyBorder="1" applyAlignment="1" applyProtection="1">
      <alignment horizontal="right" vertical="center"/>
    </xf>
    <xf numFmtId="0" fontId="1" fillId="6" borderId="16" xfId="0" applyFont="1" applyFill="1" applyBorder="1" applyAlignment="1" applyProtection="1">
      <protection locked="0"/>
    </xf>
    <xf numFmtId="4" fontId="1" fillId="2" borderId="13"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3"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4" fontId="1" fillId="2" borderId="9" xfId="0" applyNumberFormat="1" applyFont="1" applyFill="1" applyBorder="1" applyAlignment="1" applyProtection="1">
      <alignment horizontal="right" vertical="center"/>
      <protection locked="0"/>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3" fontId="1" fillId="2" borderId="2" xfId="0" applyNumberFormat="1" applyFont="1" applyFill="1" applyBorder="1" applyAlignment="1" applyProtection="1">
      <alignment horizontal="right" vertical="center"/>
      <protection locked="0"/>
    </xf>
    <xf numFmtId="0" fontId="1" fillId="6" borderId="0" xfId="0" applyFont="1" applyFill="1" applyBorder="1" applyProtection="1"/>
    <xf numFmtId="169" fontId="3" fillId="2" borderId="2" xfId="0" applyNumberFormat="1" applyFont="1" applyFill="1" applyBorder="1" applyAlignment="1" applyProtection="1">
      <alignment horizontal="right" vertical="center"/>
    </xf>
    <xf numFmtId="4" fontId="1" fillId="2" borderId="3" xfId="0" applyNumberFormat="1" applyFont="1" applyFill="1" applyBorder="1" applyAlignment="1" applyProtection="1">
      <alignment horizontal="right" vertical="center"/>
      <protection locked="0"/>
    </xf>
    <xf numFmtId="169" fontId="1" fillId="2" borderId="3" xfId="0" applyNumberFormat="1" applyFont="1" applyFill="1" applyBorder="1" applyAlignment="1" applyProtection="1">
      <alignment horizontal="right" vertical="center"/>
    </xf>
    <xf numFmtId="0" fontId="3" fillId="3" borderId="16" xfId="0" applyFont="1" applyFill="1" applyBorder="1" applyAlignment="1" applyProtection="1">
      <alignment horizontal="center" vertical="center"/>
    </xf>
    <xf numFmtId="169" fontId="1" fillId="2" borderId="2" xfId="0" applyNumberFormat="1" applyFont="1" applyFill="1" applyBorder="1" applyAlignment="1" applyProtection="1">
      <alignment horizontal="right" vertical="center"/>
    </xf>
    <xf numFmtId="4" fontId="1" fillId="2" borderId="2" xfId="0" applyNumberFormat="1" applyFont="1" applyFill="1" applyBorder="1" applyAlignment="1" applyProtection="1">
      <alignment horizontal="right" vertical="center"/>
    </xf>
    <xf numFmtId="4" fontId="1" fillId="2" borderId="16" xfId="0" applyNumberFormat="1" applyFont="1" applyFill="1" applyBorder="1" applyAlignment="1" applyProtection="1">
      <alignment horizontal="right" vertical="center"/>
      <protection locked="0"/>
    </xf>
    <xf numFmtId="169" fontId="1" fillId="2" borderId="16" xfId="0" applyNumberFormat="1" applyFont="1" applyFill="1" applyBorder="1" applyAlignment="1" applyProtection="1">
      <alignment horizontal="right" vertical="center"/>
    </xf>
    <xf numFmtId="0" fontId="1" fillId="6" borderId="17" xfId="0" applyFont="1" applyFill="1" applyBorder="1" applyAlignment="1" applyProtection="1">
      <protection locked="0"/>
    </xf>
    <xf numFmtId="4" fontId="1" fillId="2" borderId="15" xfId="0" applyNumberFormat="1" applyFont="1" applyFill="1" applyBorder="1" applyAlignment="1" applyProtection="1">
      <alignment horizontal="right" vertical="center"/>
    </xf>
    <xf numFmtId="169" fontId="1" fillId="2" borderId="17" xfId="0" quotePrefix="1" applyNumberFormat="1" applyFont="1" applyFill="1" applyBorder="1" applyAlignment="1" applyProtection="1">
      <alignment horizontal="right" vertical="center"/>
    </xf>
    <xf numFmtId="0" fontId="3" fillId="3" borderId="7"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3" fontId="1" fillId="2" borderId="3"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xf>
    <xf numFmtId="0" fontId="1" fillId="3" borderId="16" xfId="0" applyFont="1" applyFill="1" applyBorder="1" applyAlignment="1" applyProtection="1">
      <alignment horizontal="left" vertical="center"/>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xf>
    <xf numFmtId="4" fontId="1" fillId="2" borderId="16" xfId="0" applyNumberFormat="1" applyFont="1" applyFill="1" applyBorder="1" applyAlignment="1" applyProtection="1">
      <alignment horizontal="right" vertical="center"/>
    </xf>
    <xf numFmtId="169" fontId="3" fillId="2" borderId="16"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4" fontId="1" fillId="2" borderId="2"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7"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3" fontId="1" fillId="2" borderId="3"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2" borderId="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65" fontId="1" fillId="2"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15" fillId="0" borderId="0" xfId="0" applyFont="1" applyProtection="1"/>
    <xf numFmtId="0" fontId="15" fillId="0" borderId="0" xfId="0" applyFont="1" applyBorder="1" applyProtection="1"/>
    <xf numFmtId="164" fontId="15" fillId="0" borderId="0" xfId="1" applyFont="1" applyProtection="1"/>
    <xf numFmtId="2" fontId="15" fillId="0" borderId="0" xfId="0" quotePrefix="1" applyNumberFormat="1" applyFont="1" applyProtection="1"/>
    <xf numFmtId="171" fontId="1" fillId="6" borderId="16" xfId="0" quotePrefix="1"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xf>
    <xf numFmtId="170" fontId="17" fillId="0" borderId="16" xfId="0" applyNumberFormat="1" applyFont="1" applyBorder="1" applyAlignment="1" applyProtection="1">
      <alignment horizontal="center" vertical="center"/>
    </xf>
    <xf numFmtId="0" fontId="15" fillId="6" borderId="0" xfId="0" applyFont="1" applyFill="1" applyBorder="1" applyProtection="1"/>
    <xf numFmtId="169" fontId="15" fillId="2" borderId="0" xfId="0" quotePrefix="1"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4" fontId="1" fillId="2" borderId="13"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0" fontId="19" fillId="0" borderId="0" xfId="0" applyFont="1" applyBorder="1" applyProtection="1"/>
    <xf numFmtId="0" fontId="19" fillId="0" borderId="0" xfId="0" applyFont="1" applyProtection="1"/>
    <xf numFmtId="165" fontId="19" fillId="0" borderId="0" xfId="0" applyNumberFormat="1" applyFont="1" applyProtection="1"/>
    <xf numFmtId="0" fontId="1" fillId="2" borderId="5" xfId="0" applyFont="1" applyFill="1" applyBorder="1" applyAlignment="1" applyProtection="1">
      <alignment horizontal="center" vertical="center"/>
      <protection locked="0"/>
    </xf>
    <xf numFmtId="3" fontId="1" fillId="2" borderId="16" xfId="0" applyNumberFormat="1"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172" fontId="1" fillId="2" borderId="16" xfId="1" applyNumberFormat="1" applyFont="1" applyFill="1" applyBorder="1" applyAlignment="1" applyProtection="1">
      <alignment horizontal="center" vertical="center"/>
      <protection locked="0"/>
    </xf>
    <xf numFmtId="172" fontId="1" fillId="2" borderId="7" xfId="1" applyNumberFormat="1" applyFont="1" applyFill="1" applyBorder="1" applyAlignment="1" applyProtection="1">
      <alignment horizontal="center" vertical="center"/>
      <protection locked="0"/>
    </xf>
    <xf numFmtId="3" fontId="1" fillId="2" borderId="12" xfId="0" applyNumberFormat="1" applyFont="1" applyFill="1" applyBorder="1" applyAlignment="1" applyProtection="1">
      <alignment horizontal="center" vertical="center"/>
      <protection locked="0"/>
    </xf>
    <xf numFmtId="3" fontId="1" fillId="2"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164" fontId="15" fillId="2" borderId="0" xfId="1" applyFont="1" applyFill="1" applyBorder="1" applyAlignment="1" applyProtection="1">
      <alignment vertical="top"/>
    </xf>
    <xf numFmtId="3" fontId="1" fillId="2" borderId="6" xfId="0" applyNumberFormat="1" applyFont="1" applyFill="1" applyBorder="1" applyAlignment="1" applyProtection="1">
      <alignment horizontal="center" vertical="center"/>
      <protection locked="0"/>
    </xf>
    <xf numFmtId="0" fontId="19" fillId="6" borderId="0" xfId="0" applyFont="1" applyFill="1" applyBorder="1" applyProtection="1"/>
    <xf numFmtId="173" fontId="1" fillId="2" borderId="16" xfId="0" applyNumberFormat="1" applyFont="1" applyFill="1" applyBorder="1" applyAlignment="1" applyProtection="1">
      <alignment vertical="top"/>
    </xf>
    <xf numFmtId="173" fontId="1" fillId="2" borderId="3" xfId="0" applyNumberFormat="1" applyFont="1" applyFill="1" applyBorder="1" applyAlignment="1" applyProtection="1">
      <alignment horizontal="right" vertical="center"/>
    </xf>
    <xf numFmtId="3" fontId="1" fillId="2" borderId="11"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3" fontId="1" fillId="2" borderId="16"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3" fontId="1" fillId="2" borderId="2" xfId="0" applyNumberFormat="1" applyFont="1" applyFill="1" applyBorder="1" applyAlignment="1" applyProtection="1">
      <alignment horizontal="right" vertical="center"/>
      <protection locked="0"/>
    </xf>
    <xf numFmtId="0" fontId="3" fillId="3" borderId="49" xfId="0" applyFont="1" applyFill="1" applyBorder="1" applyAlignment="1" applyProtection="1">
      <alignment horizontal="center" vertical="center"/>
    </xf>
    <xf numFmtId="173" fontId="1" fillId="2" borderId="16" xfId="0" applyNumberFormat="1" applyFont="1" applyFill="1" applyBorder="1" applyAlignment="1" applyProtection="1">
      <alignment horizontal="right" vertical="center"/>
    </xf>
    <xf numFmtId="165" fontId="16" fillId="7" borderId="17" xfId="0" applyNumberFormat="1" applyFont="1" applyFill="1" applyBorder="1" applyAlignment="1" applyProtection="1">
      <alignment horizontal="center" vertical="center"/>
    </xf>
    <xf numFmtId="3" fontId="1" fillId="2" borderId="9" xfId="0" applyNumberFormat="1" applyFont="1" applyFill="1" applyBorder="1" applyAlignment="1" applyProtection="1">
      <alignment horizontal="right" vertical="center"/>
      <protection locked="0"/>
    </xf>
    <xf numFmtId="0" fontId="3" fillId="2" borderId="16" xfId="0" applyFont="1" applyFill="1" applyBorder="1" applyAlignment="1" applyProtection="1">
      <alignment horizontal="center" vertical="center"/>
      <protection locked="0"/>
    </xf>
    <xf numFmtId="167" fontId="1" fillId="2" borderId="0" xfId="0" applyNumberFormat="1" applyFont="1" applyFill="1" applyBorder="1" applyAlignment="1" applyProtection="1">
      <alignment horizontal="center" vertical="top"/>
      <protection locked="0"/>
    </xf>
    <xf numFmtId="167" fontId="1" fillId="2" borderId="0" xfId="0" applyNumberFormat="1"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5" borderId="0" xfId="0" applyFont="1" applyFill="1" applyBorder="1" applyAlignment="1" applyProtection="1">
      <alignment vertical="center"/>
    </xf>
    <xf numFmtId="0" fontId="1" fillId="5" borderId="0" xfId="0" applyFont="1" applyFill="1" applyBorder="1" applyAlignment="1" applyProtection="1">
      <alignment vertical="top"/>
    </xf>
    <xf numFmtId="0" fontId="3" fillId="2" borderId="47" xfId="0" applyFont="1" applyFill="1" applyBorder="1" applyAlignment="1" applyProtection="1">
      <alignment vertical="center"/>
      <protection locked="0"/>
    </xf>
    <xf numFmtId="0" fontId="15"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0" fontId="1" fillId="3" borderId="16" xfId="0" applyFont="1" applyFill="1" applyBorder="1" applyAlignment="1" applyProtection="1">
      <alignment horizontal="left" vertical="center"/>
    </xf>
    <xf numFmtId="0" fontId="3" fillId="3" borderId="16" xfId="0"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xf>
    <xf numFmtId="3" fontId="1" fillId="2" borderId="2" xfId="0" applyNumberFormat="1" applyFont="1" applyFill="1" applyBorder="1" applyAlignment="1" applyProtection="1">
      <alignment horizontal="right" vertical="center"/>
      <protection locked="0"/>
    </xf>
    <xf numFmtId="165" fontId="1" fillId="2" borderId="1" xfId="0" applyNumberFormat="1" applyFont="1" applyFill="1" applyBorder="1" applyAlignment="1" applyProtection="1">
      <alignment horizontal="center" vertical="center"/>
      <protection locked="0"/>
    </xf>
    <xf numFmtId="3" fontId="1" fillId="2" borderId="9" xfId="0" applyNumberFormat="1" applyFont="1" applyFill="1" applyBorder="1" applyAlignment="1" applyProtection="1">
      <alignment horizontal="right" vertical="center"/>
      <protection locked="0"/>
    </xf>
    <xf numFmtId="0" fontId="3" fillId="3"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1" fillId="2" borderId="1"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4" fontId="1" fillId="2" borderId="1"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xf>
    <xf numFmtId="0" fontId="1"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3" fillId="3" borderId="1"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xf>
    <xf numFmtId="0" fontId="17" fillId="3" borderId="1" xfId="0" applyFont="1" applyFill="1" applyBorder="1" applyAlignment="1" applyProtection="1">
      <alignment horizontal="left" vertical="center"/>
    </xf>
    <xf numFmtId="166" fontId="17" fillId="2" borderId="1" xfId="0" applyNumberFormat="1" applyFont="1" applyFill="1" applyBorder="1" applyAlignment="1" applyProtection="1">
      <alignment horizontal="center" vertical="center"/>
      <protection locked="0"/>
    </xf>
    <xf numFmtId="20" fontId="17" fillId="5" borderId="9" xfId="0" applyNumberFormat="1" applyFont="1" applyFill="1" applyBorder="1" applyAlignment="1" applyProtection="1">
      <alignment horizontal="center" vertical="center"/>
      <protection locked="0"/>
    </xf>
    <xf numFmtId="0" fontId="17" fillId="5" borderId="3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xf>
    <xf numFmtId="0" fontId="1" fillId="3" borderId="5" xfId="0" applyFont="1" applyFill="1" applyBorder="1" applyAlignment="1" applyProtection="1">
      <alignment horizontal="left" vertical="top"/>
    </xf>
    <xf numFmtId="0" fontId="1" fillId="4" borderId="13" xfId="0" applyFont="1" applyFill="1" applyBorder="1" applyAlignment="1" applyProtection="1">
      <alignment horizontal="left"/>
    </xf>
    <xf numFmtId="0" fontId="1" fillId="2" borderId="5" xfId="0" applyFont="1" applyFill="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3" borderId="3"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3" fillId="3" borderId="3" xfId="0" applyFont="1" applyFill="1" applyBorder="1" applyAlignment="1" applyProtection="1">
      <alignment horizontal="center" vertical="center"/>
    </xf>
    <xf numFmtId="0" fontId="1" fillId="3" borderId="3" xfId="0" applyFont="1" applyFill="1" applyBorder="1" applyAlignment="1" applyProtection="1">
      <alignment horizontal="left" vertical="top"/>
    </xf>
    <xf numFmtId="0" fontId="3" fillId="3" borderId="3"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3" borderId="1" xfId="0" applyFont="1" applyFill="1" applyBorder="1" applyAlignment="1" applyProtection="1">
      <alignment horizontal="left" vertical="top"/>
    </xf>
    <xf numFmtId="0" fontId="3" fillId="3" borderId="2" xfId="0" applyFont="1" applyFill="1" applyBorder="1" applyAlignment="1" applyProtection="1">
      <alignment horizontal="center" vertical="center"/>
    </xf>
    <xf numFmtId="0" fontId="1" fillId="3" borderId="2"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3" fontId="1" fillId="2" borderId="9" xfId="0" applyNumberFormat="1" applyFont="1" applyFill="1" applyBorder="1" applyAlignment="1" applyProtection="1">
      <alignment horizontal="left" vertical="top"/>
      <protection locked="0"/>
    </xf>
    <xf numFmtId="3" fontId="1" fillId="2" borderId="13" xfId="0" applyNumberFormat="1"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left" vertical="top"/>
      <protection locked="0"/>
    </xf>
    <xf numFmtId="166" fontId="1" fillId="2" borderId="9" xfId="0" applyNumberFormat="1" applyFont="1" applyFill="1" applyBorder="1" applyAlignment="1" applyProtection="1">
      <alignment horizontal="center" vertical="center"/>
      <protection locked="0"/>
    </xf>
    <xf numFmtId="166" fontId="1" fillId="2" borderId="13"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3"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3" fontId="1" fillId="2" borderId="9" xfId="0" applyNumberFormat="1" applyFont="1" applyFill="1" applyBorder="1" applyAlignment="1" applyProtection="1">
      <alignment horizontal="right" vertical="center"/>
      <protection locked="0"/>
    </xf>
    <xf numFmtId="3" fontId="1" fillId="2" borderId="5"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0" fontId="1" fillId="5" borderId="20" xfId="0" applyFont="1" applyFill="1" applyBorder="1" applyAlignment="1" applyProtection="1">
      <alignment horizontal="center" vertical="center"/>
    </xf>
    <xf numFmtId="0" fontId="3" fillId="3" borderId="16" xfId="0" applyFont="1" applyFill="1" applyBorder="1" applyAlignment="1" applyProtection="1">
      <alignment horizontal="left" vertical="center"/>
    </xf>
    <xf numFmtId="0" fontId="1" fillId="3" borderId="16" xfId="0" applyFont="1" applyFill="1" applyBorder="1" applyAlignment="1" applyProtection="1">
      <alignment horizontal="left" vertical="top"/>
    </xf>
    <xf numFmtId="0" fontId="3" fillId="3" borderId="1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3" fontId="1" fillId="2" borderId="3" xfId="0" applyNumberFormat="1" applyFont="1" applyFill="1" applyBorder="1" applyAlignment="1" applyProtection="1">
      <alignment horizontal="right" vertical="center"/>
      <protection locked="0"/>
    </xf>
    <xf numFmtId="0" fontId="1" fillId="2" borderId="3" xfId="0" applyFont="1" applyFill="1" applyBorder="1" applyAlignment="1" applyProtection="1">
      <alignment horizontal="left" vertical="top"/>
      <protection locked="0"/>
    </xf>
    <xf numFmtId="164" fontId="1" fillId="2" borderId="42" xfId="1" applyFont="1" applyFill="1" applyBorder="1" applyAlignment="1" applyProtection="1">
      <alignment horizontal="left" vertical="top"/>
      <protection locked="0"/>
    </xf>
    <xf numFmtId="164" fontId="1" fillId="2" borderId="43" xfId="1"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1" fillId="3" borderId="10" xfId="0" applyFont="1" applyFill="1" applyBorder="1" applyAlignment="1" applyProtection="1">
      <alignment horizontal="left" vertical="top"/>
    </xf>
    <xf numFmtId="168" fontId="3" fillId="2" borderId="2" xfId="0" applyNumberFormat="1" applyFont="1" applyFill="1" applyBorder="1" applyAlignment="1" applyProtection="1">
      <alignment horizontal="right" vertical="center"/>
    </xf>
    <xf numFmtId="168" fontId="1" fillId="2" borderId="2" xfId="0" applyNumberFormat="1" applyFont="1" applyFill="1" applyBorder="1" applyAlignment="1" applyProtection="1">
      <alignment horizontal="left" vertical="top"/>
    </xf>
    <xf numFmtId="0" fontId="3" fillId="3" borderId="40" xfId="0" applyFont="1" applyFill="1" applyBorder="1" applyAlignment="1" applyProtection="1">
      <alignment horizontal="left" vertical="center"/>
    </xf>
    <xf numFmtId="0" fontId="3" fillId="3" borderId="41"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3" fontId="1" fillId="2" borderId="16" xfId="0" applyNumberFormat="1" applyFont="1" applyFill="1" applyBorder="1" applyAlignment="1" applyProtection="1">
      <alignment horizontal="right" vertical="center"/>
      <protection locked="0"/>
    </xf>
    <xf numFmtId="0" fontId="1" fillId="2" borderId="16"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0" xfId="0" applyFont="1" applyFill="1" applyBorder="1" applyAlignment="1" applyProtection="1">
      <alignment horizontal="right" vertical="center"/>
    </xf>
    <xf numFmtId="0" fontId="1" fillId="3" borderId="21" xfId="0" applyFont="1" applyFill="1" applyBorder="1" applyAlignment="1" applyProtection="1">
      <alignment horizontal="right" vertical="center"/>
    </xf>
    <xf numFmtId="0" fontId="1" fillId="5" borderId="19" xfId="0" applyFont="1" applyFill="1" applyBorder="1" applyAlignment="1" applyProtection="1">
      <alignment horizontal="left" vertical="top"/>
      <protection locked="0"/>
    </xf>
    <xf numFmtId="0" fontId="1" fillId="5" borderId="20" xfId="0" applyFont="1" applyFill="1" applyBorder="1" applyAlignment="1" applyProtection="1">
      <alignment horizontal="left" vertical="top"/>
      <protection locked="0"/>
    </xf>
    <xf numFmtId="0" fontId="1" fillId="5" borderId="21" xfId="0" applyFont="1" applyFill="1" applyBorder="1" applyAlignment="1" applyProtection="1">
      <alignment horizontal="left" vertical="top"/>
      <protection locked="0"/>
    </xf>
    <xf numFmtId="4" fontId="1" fillId="2" borderId="19" xfId="0" applyNumberFormat="1" applyFont="1" applyFill="1" applyBorder="1" applyAlignment="1" applyProtection="1">
      <alignment horizontal="left" vertical="center"/>
      <protection locked="0"/>
    </xf>
    <xf numFmtId="4" fontId="1" fillId="2" borderId="21" xfId="0" applyNumberFormat="1" applyFont="1" applyFill="1" applyBorder="1" applyAlignment="1" applyProtection="1">
      <alignment horizontal="left" vertical="center"/>
      <protection locked="0"/>
    </xf>
    <xf numFmtId="0" fontId="1" fillId="5" borderId="32"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4" xfId="0" applyFont="1" applyFill="1" applyBorder="1" applyAlignment="1" applyProtection="1">
      <alignment horizontal="left" vertical="top"/>
    </xf>
    <xf numFmtId="0" fontId="1" fillId="3" borderId="10" xfId="0" applyFont="1" applyFill="1" applyBorder="1" applyAlignment="1" applyProtection="1">
      <alignment horizontal="right" vertical="center"/>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top"/>
      <protection locked="0"/>
    </xf>
    <xf numFmtId="3" fontId="1" fillId="2" borderId="2" xfId="0" applyNumberFormat="1" applyFont="1" applyFill="1" applyBorder="1" applyAlignment="1" applyProtection="1">
      <alignment horizontal="right" vertical="center"/>
      <protection locked="0"/>
    </xf>
    <xf numFmtId="164" fontId="1" fillId="2" borderId="40" xfId="1" applyFont="1" applyFill="1" applyBorder="1" applyAlignment="1" applyProtection="1">
      <alignment horizontal="left" vertical="center"/>
    </xf>
    <xf numFmtId="164" fontId="1" fillId="2" borderId="41" xfId="1" applyFont="1" applyFill="1" applyBorder="1" applyAlignment="1" applyProtection="1">
      <alignment horizontal="left" vertical="center"/>
    </xf>
    <xf numFmtId="0" fontId="1" fillId="3" borderId="5" xfId="0" applyFont="1" applyFill="1" applyBorder="1" applyAlignment="1" applyProtection="1">
      <alignment horizontal="left" vertical="center"/>
    </xf>
    <xf numFmtId="173" fontId="1" fillId="2" borderId="19" xfId="1" applyNumberFormat="1" applyFont="1" applyFill="1" applyBorder="1" applyAlignment="1" applyProtection="1">
      <alignment horizontal="right" vertical="top"/>
    </xf>
    <xf numFmtId="173" fontId="1" fillId="2" borderId="21" xfId="1" applyNumberFormat="1" applyFont="1" applyFill="1" applyBorder="1" applyAlignment="1" applyProtection="1">
      <alignment horizontal="right" vertical="top"/>
    </xf>
    <xf numFmtId="0" fontId="1" fillId="3" borderId="10"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 fillId="3" borderId="13" xfId="0" applyFont="1" applyFill="1" applyBorder="1" applyAlignment="1" applyProtection="1">
      <alignment horizontal="left" vertical="top"/>
    </xf>
    <xf numFmtId="0" fontId="13" fillId="3" borderId="8" xfId="0" applyFont="1" applyFill="1" applyBorder="1" applyAlignment="1" applyProtection="1">
      <alignment horizontal="center" vertical="top"/>
    </xf>
    <xf numFmtId="0" fontId="13" fillId="3" borderId="6" xfId="0" applyFont="1" applyFill="1" applyBorder="1" applyAlignment="1" applyProtection="1">
      <alignment horizontal="center" vertical="top"/>
    </xf>
    <xf numFmtId="0" fontId="3" fillId="3" borderId="44"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1" fillId="3" borderId="7" xfId="0" applyFont="1" applyFill="1" applyBorder="1" applyAlignment="1" applyProtection="1">
      <alignment horizontal="left" vertical="top"/>
    </xf>
    <xf numFmtId="0" fontId="3" fillId="3" borderId="7" xfId="0" applyFont="1" applyFill="1" applyBorder="1" applyAlignment="1" applyProtection="1">
      <alignment horizontal="center" vertical="center"/>
    </xf>
    <xf numFmtId="0" fontId="1" fillId="3" borderId="8" xfId="0" applyFont="1" applyFill="1" applyBorder="1" applyAlignment="1" applyProtection="1">
      <alignment horizontal="left" vertical="top"/>
    </xf>
    <xf numFmtId="0" fontId="3" fillId="3" borderId="25"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1" fillId="3" borderId="11" xfId="0" applyFont="1" applyFill="1" applyBorder="1" applyAlignment="1" applyProtection="1">
      <alignment horizontal="left" vertical="top"/>
    </xf>
    <xf numFmtId="0" fontId="3" fillId="3" borderId="4" xfId="0" applyFont="1" applyFill="1" applyBorder="1" applyAlignment="1" applyProtection="1">
      <alignment horizontal="center" vertical="center"/>
    </xf>
    <xf numFmtId="0" fontId="1" fillId="2" borderId="1" xfId="0" applyNumberFormat="1" applyFont="1" applyFill="1" applyBorder="1" applyAlignment="1" applyProtection="1">
      <alignment horizontal="left" vertical="top"/>
      <protection locked="0"/>
    </xf>
    <xf numFmtId="0" fontId="1" fillId="2" borderId="1" xfId="0" applyNumberFormat="1" applyFont="1" applyFill="1" applyBorder="1" applyAlignment="1" applyProtection="1">
      <alignment horizontal="right" vertical="center" wrapText="1"/>
      <protection locked="0"/>
    </xf>
    <xf numFmtId="14" fontId="1" fillId="2" borderId="9"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left" vertical="top"/>
      <protection locked="0"/>
    </xf>
    <xf numFmtId="166" fontId="1" fillId="2" borderId="16" xfId="0" applyNumberFormat="1" applyFont="1" applyFill="1" applyBorder="1" applyAlignment="1" applyProtection="1">
      <alignment horizontal="center" vertical="top"/>
      <protection locked="0"/>
    </xf>
    <xf numFmtId="0" fontId="1" fillId="2" borderId="1" xfId="0" applyNumberFormat="1" applyFont="1" applyFill="1" applyBorder="1" applyAlignment="1" applyProtection="1">
      <alignment horizontal="right" vertical="center"/>
      <protection locked="0"/>
    </xf>
    <xf numFmtId="0" fontId="1" fillId="2" borderId="2"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right" vertical="center"/>
      <protection locked="0"/>
    </xf>
    <xf numFmtId="14" fontId="1" fillId="2" borderId="14" xfId="0" applyNumberFormat="1" applyFont="1" applyFill="1" applyBorder="1" applyAlignment="1" applyProtection="1">
      <alignment horizontal="center" vertical="center"/>
      <protection locked="0"/>
    </xf>
    <xf numFmtId="14" fontId="1" fillId="2" borderId="14" xfId="0" applyNumberFormat="1" applyFont="1" applyFill="1" applyBorder="1" applyAlignment="1" applyProtection="1">
      <alignment horizontal="left" vertical="top"/>
      <protection locked="0"/>
    </xf>
    <xf numFmtId="166" fontId="1" fillId="2" borderId="10"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right" vertical="center"/>
      <protection locked="0"/>
    </xf>
    <xf numFmtId="0" fontId="1" fillId="2" borderId="19" xfId="0" applyNumberFormat="1" applyFont="1" applyFill="1" applyBorder="1" applyAlignment="1" applyProtection="1">
      <alignment horizontal="left" vertical="top"/>
      <protection locked="0"/>
    </xf>
    <xf numFmtId="14" fontId="1" fillId="2" borderId="19" xfId="0" applyNumberFormat="1" applyFont="1" applyFill="1" applyBorder="1" applyAlignment="1" applyProtection="1">
      <alignment horizontal="center" vertical="center"/>
      <protection locked="0"/>
    </xf>
    <xf numFmtId="14" fontId="1" fillId="2" borderId="20"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protection locked="0"/>
    </xf>
    <xf numFmtId="166" fontId="1" fillId="2" borderId="21" xfId="0" applyNumberFormat="1" applyFont="1" applyFill="1" applyBorder="1" applyAlignment="1" applyProtection="1">
      <alignment horizontal="left" vertical="top"/>
      <protection locked="0"/>
    </xf>
    <xf numFmtId="166" fontId="1" fillId="2" borderId="19" xfId="0" applyNumberFormat="1" applyFont="1" applyFill="1" applyBorder="1" applyAlignment="1" applyProtection="1">
      <alignment horizontal="center" vertical="top"/>
      <protection locked="0"/>
    </xf>
    <xf numFmtId="166" fontId="1" fillId="2" borderId="21" xfId="0" applyNumberFormat="1" applyFont="1" applyFill="1" applyBorder="1" applyAlignment="1" applyProtection="1">
      <alignment horizontal="center" vertical="top"/>
      <protection locked="0"/>
    </xf>
    <xf numFmtId="0" fontId="1" fillId="5" borderId="20" xfId="0" applyNumberFormat="1" applyFont="1" applyFill="1" applyBorder="1" applyAlignment="1" applyProtection="1">
      <alignment horizontal="center" vertical="top"/>
    </xf>
    <xf numFmtId="0" fontId="3" fillId="3" borderId="37"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4" xfId="0" applyFont="1" applyFill="1" applyBorder="1" applyAlignment="1" applyProtection="1">
      <alignment horizontal="left" vertical="center"/>
    </xf>
    <xf numFmtId="0" fontId="13" fillId="3" borderId="19"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5" borderId="19" xfId="0" applyFont="1" applyFill="1" applyBorder="1" applyAlignment="1" applyProtection="1">
      <alignment horizontal="center" vertical="top"/>
    </xf>
    <xf numFmtId="0" fontId="13" fillId="5" borderId="21" xfId="0" applyFont="1" applyFill="1" applyBorder="1" applyAlignment="1" applyProtection="1">
      <alignment horizontal="center" vertical="top"/>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top"/>
    </xf>
    <xf numFmtId="0" fontId="1" fillId="3" borderId="27" xfId="0" applyFont="1" applyFill="1" applyBorder="1" applyAlignment="1" applyProtection="1">
      <alignment horizontal="left" vertical="top"/>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top"/>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top"/>
    </xf>
    <xf numFmtId="0" fontId="1" fillId="3" borderId="24" xfId="0" applyFont="1" applyFill="1" applyBorder="1" applyAlignment="1" applyProtection="1">
      <alignment horizontal="left" vertical="top"/>
    </xf>
    <xf numFmtId="0" fontId="1" fillId="3" borderId="9" xfId="0" applyFont="1" applyFill="1" applyBorder="1" applyAlignment="1" applyProtection="1">
      <alignment horizontal="left" vertical="top"/>
    </xf>
    <xf numFmtId="0" fontId="3" fillId="3" borderId="0" xfId="0" applyFont="1" applyFill="1" applyBorder="1" applyAlignment="1" applyProtection="1">
      <alignment horizontal="left" vertical="center"/>
    </xf>
    <xf numFmtId="173" fontId="1" fillId="2" borderId="19" xfId="1" applyNumberFormat="1" applyFont="1" applyFill="1" applyBorder="1" applyAlignment="1" applyProtection="1">
      <alignment horizontal="right" vertical="center"/>
    </xf>
    <xf numFmtId="173" fontId="1" fillId="2" borderId="21" xfId="1" applyNumberFormat="1" applyFont="1" applyFill="1" applyBorder="1" applyAlignment="1" applyProtection="1">
      <alignment horizontal="right" vertical="center"/>
    </xf>
    <xf numFmtId="0" fontId="1" fillId="2" borderId="9"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40" xfId="0" applyFont="1" applyFill="1" applyBorder="1" applyAlignment="1" applyProtection="1">
      <alignment horizontal="center" vertical="top"/>
      <protection locked="0"/>
    </xf>
    <xf numFmtId="0" fontId="1" fillId="2" borderId="41" xfId="0" applyFont="1" applyFill="1" applyBorder="1" applyAlignment="1" applyProtection="1">
      <alignment horizontal="center" vertical="top"/>
      <protection locked="0"/>
    </xf>
    <xf numFmtId="3" fontId="1" fillId="2" borderId="16" xfId="0" applyNumberFormat="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top"/>
      <protection locked="0"/>
    </xf>
    <xf numFmtId="4" fontId="1" fillId="2" borderId="19" xfId="0" applyNumberFormat="1" applyFont="1" applyFill="1" applyBorder="1" applyAlignment="1" applyProtection="1">
      <alignment horizontal="right" vertical="center"/>
    </xf>
    <xf numFmtId="4" fontId="1" fillId="2" borderId="21" xfId="0" applyNumberFormat="1" applyFont="1" applyFill="1" applyBorder="1" applyAlignment="1" applyProtection="1">
      <alignment horizontal="right" vertical="center"/>
    </xf>
    <xf numFmtId="0" fontId="3" fillId="3" borderId="32" xfId="0" applyFont="1" applyFill="1" applyBorder="1" applyAlignment="1" applyProtection="1">
      <alignment horizontal="center" vertical="center"/>
    </xf>
    <xf numFmtId="0" fontId="1" fillId="7" borderId="19" xfId="0" applyFont="1" applyFill="1" applyBorder="1" applyAlignment="1" applyProtection="1">
      <alignment horizontal="left" vertical="center"/>
    </xf>
    <xf numFmtId="0" fontId="1" fillId="7" borderId="20" xfId="0" applyFont="1" applyFill="1" applyBorder="1" applyAlignment="1" applyProtection="1">
      <alignment horizontal="left" vertical="center"/>
    </xf>
    <xf numFmtId="0" fontId="1" fillId="7" borderId="21" xfId="0" applyFont="1" applyFill="1" applyBorder="1" applyAlignment="1" applyProtection="1">
      <alignment horizontal="left" vertical="center"/>
    </xf>
    <xf numFmtId="0" fontId="20" fillId="3" borderId="16" xfId="0" applyFont="1" applyFill="1" applyBorder="1" applyAlignment="1" applyProtection="1">
      <alignment horizontal="left" vertical="center"/>
    </xf>
    <xf numFmtId="0" fontId="1" fillId="2" borderId="19" xfId="0" applyFont="1" applyFill="1" applyBorder="1" applyAlignment="1" applyProtection="1">
      <alignment horizontal="center" vertical="top"/>
      <protection locked="0"/>
    </xf>
    <xf numFmtId="0" fontId="1" fillId="2" borderId="21" xfId="0"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center" vertical="top"/>
      <protection locked="0"/>
    </xf>
    <xf numFmtId="167" fontId="1" fillId="2" borderId="18" xfId="0" applyNumberFormat="1"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48" xfId="0" applyFont="1" applyFill="1" applyBorder="1" applyAlignment="1" applyProtection="1">
      <alignment horizontal="left" vertical="top"/>
      <protection locked="0"/>
    </xf>
    <xf numFmtId="0" fontId="1" fillId="7" borderId="16" xfId="0" applyFont="1" applyFill="1" applyBorder="1" applyAlignment="1" applyProtection="1">
      <alignment horizontal="left" vertical="center"/>
    </xf>
    <xf numFmtId="0" fontId="20" fillId="7" borderId="19" xfId="0" applyFont="1" applyFill="1" applyBorder="1" applyAlignment="1" applyProtection="1">
      <alignment horizontal="left" vertical="center"/>
    </xf>
    <xf numFmtId="0" fontId="20" fillId="7" borderId="20" xfId="0" applyFont="1" applyFill="1" applyBorder="1" applyAlignment="1" applyProtection="1">
      <alignment horizontal="left" vertical="center"/>
    </xf>
    <xf numFmtId="0" fontId="20" fillId="7" borderId="21" xfId="0" applyFont="1" applyFill="1" applyBorder="1" applyAlignment="1" applyProtection="1">
      <alignment horizontal="left" vertical="center"/>
    </xf>
    <xf numFmtId="0" fontId="0" fillId="5" borderId="19"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xf>
    <xf numFmtId="0" fontId="1" fillId="3" borderId="32" xfId="0" applyFont="1" applyFill="1" applyBorder="1" applyAlignment="1" applyProtection="1">
      <alignment horizontal="left" vertical="top"/>
    </xf>
    <xf numFmtId="0" fontId="1" fillId="3" borderId="38" xfId="0" applyFont="1" applyFill="1" applyBorder="1" applyAlignment="1" applyProtection="1">
      <alignment horizontal="left" vertical="top"/>
    </xf>
    <xf numFmtId="0" fontId="1" fillId="3" borderId="32"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166" fontId="1" fillId="2" borderId="1" xfId="0" applyNumberFormat="1" applyFont="1" applyFill="1" applyBorder="1" applyAlignment="1" applyProtection="1">
      <alignment horizontal="left" vertical="center"/>
      <protection locked="0"/>
    </xf>
    <xf numFmtId="165" fontId="1" fillId="2" borderId="1"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top"/>
    </xf>
    <xf numFmtId="0" fontId="3" fillId="3" borderId="13" xfId="0" applyFont="1" applyFill="1" applyBorder="1" applyAlignment="1" applyProtection="1">
      <alignment horizontal="left" vertical="center"/>
    </xf>
    <xf numFmtId="0" fontId="1" fillId="5" borderId="1" xfId="0" applyFont="1" applyFill="1" applyBorder="1" applyAlignment="1" applyProtection="1">
      <alignment horizontal="left" vertical="top"/>
      <protection locked="0"/>
    </xf>
    <xf numFmtId="0" fontId="3" fillId="3" borderId="13" xfId="0" applyFont="1" applyFill="1" applyBorder="1" applyAlignment="1" applyProtection="1">
      <alignment horizontal="center" vertical="center"/>
    </xf>
    <xf numFmtId="0" fontId="13" fillId="3" borderId="11" xfId="0" applyFont="1" applyFill="1" applyBorder="1" applyAlignment="1" applyProtection="1">
      <alignment horizontal="center" vertical="top"/>
    </xf>
    <xf numFmtId="0" fontId="13" fillId="3" borderId="12" xfId="0" applyFont="1" applyFill="1" applyBorder="1" applyAlignment="1" applyProtection="1">
      <alignment horizontal="center" vertical="top"/>
    </xf>
    <xf numFmtId="4" fontId="1" fillId="2" borderId="9" xfId="0" applyNumberFormat="1" applyFont="1" applyFill="1" applyBorder="1" applyAlignment="1" applyProtection="1">
      <alignment horizontal="right" vertical="center"/>
      <protection locked="0"/>
    </xf>
    <xf numFmtId="0" fontId="1" fillId="0" borderId="13" xfId="0" applyFont="1" applyBorder="1" applyAlignment="1" applyProtection="1">
      <protection locked="0"/>
    </xf>
    <xf numFmtId="4" fontId="1" fillId="2" borderId="1" xfId="0" applyNumberFormat="1" applyFont="1" applyFill="1" applyBorder="1" applyAlignment="1" applyProtection="1">
      <alignment horizontal="right" vertical="center"/>
      <protection locked="0"/>
    </xf>
    <xf numFmtId="4" fontId="1" fillId="2" borderId="14" xfId="0" applyNumberFormat="1" applyFont="1" applyFill="1" applyBorder="1" applyAlignment="1" applyProtection="1">
      <alignment horizontal="right" vertical="center"/>
      <protection locked="0"/>
    </xf>
    <xf numFmtId="0" fontId="1" fillId="0" borderId="15" xfId="0" applyFont="1" applyBorder="1" applyAlignment="1" applyProtection="1">
      <protection locked="0"/>
    </xf>
    <xf numFmtId="4" fontId="1" fillId="2" borderId="2" xfId="0" applyNumberFormat="1" applyFont="1" applyFill="1" applyBorder="1" applyAlignment="1" applyProtection="1">
      <alignment horizontal="right" vertical="center"/>
      <protection locked="0"/>
    </xf>
    <xf numFmtId="4" fontId="1" fillId="2" borderId="3" xfId="0" applyNumberFormat="1" applyFont="1" applyFill="1" applyBorder="1" applyAlignment="1" applyProtection="1">
      <alignment horizontal="right" vertical="center"/>
      <protection locked="0"/>
    </xf>
    <xf numFmtId="0" fontId="1" fillId="2" borderId="0" xfId="0" applyFont="1" applyFill="1" applyAlignment="1" applyProtection="1">
      <alignment horizontal="right" vertical="top"/>
    </xf>
    <xf numFmtId="0" fontId="1" fillId="2" borderId="0" xfId="0" applyFont="1" applyFill="1" applyAlignment="1" applyProtection="1">
      <alignment horizontal="left" vertical="top"/>
    </xf>
    <xf numFmtId="0" fontId="1" fillId="3" borderId="7" xfId="0" applyFont="1" applyFill="1" applyBorder="1" applyAlignment="1" applyProtection="1">
      <alignment horizontal="left" vertical="center"/>
    </xf>
    <xf numFmtId="167" fontId="1" fillId="2" borderId="3" xfId="0" applyNumberFormat="1" applyFont="1" applyFill="1" applyBorder="1" applyAlignment="1" applyProtection="1">
      <alignment horizontal="center" vertical="top"/>
      <protection locked="0"/>
    </xf>
    <xf numFmtId="167" fontId="1" fillId="2" borderId="3" xfId="0" applyNumberFormat="1" applyFont="1" applyFill="1" applyBorder="1" applyAlignment="1" applyProtection="1">
      <alignment horizontal="left" vertical="top"/>
      <protection locked="0"/>
    </xf>
    <xf numFmtId="0" fontId="1" fillId="3" borderId="33" xfId="0" applyFont="1" applyFill="1" applyBorder="1" applyAlignment="1" applyProtection="1">
      <alignment horizontal="left" vertical="center"/>
    </xf>
    <xf numFmtId="0" fontId="1" fillId="3" borderId="34" xfId="0" applyFont="1" applyFill="1" applyBorder="1" applyAlignment="1" applyProtection="1">
      <alignment horizontal="left" vertical="top"/>
    </xf>
    <xf numFmtId="0" fontId="1" fillId="7" borderId="22" xfId="0" applyFont="1" applyFill="1" applyBorder="1" applyAlignment="1" applyProtection="1">
      <alignment horizontal="left" vertical="center"/>
    </xf>
    <xf numFmtId="0" fontId="1" fillId="7" borderId="36" xfId="0" applyFont="1" applyFill="1" applyBorder="1" applyAlignment="1" applyProtection="1">
      <alignment horizontal="left" vertical="top"/>
    </xf>
    <xf numFmtId="0" fontId="1" fillId="7" borderId="35" xfId="0" applyFont="1" applyFill="1" applyBorder="1" applyAlignment="1" applyProtection="1">
      <alignment horizontal="left" vertical="top"/>
    </xf>
    <xf numFmtId="0" fontId="3" fillId="2" borderId="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center"/>
    </xf>
    <xf numFmtId="168" fontId="3" fillId="2" borderId="1" xfId="0" applyNumberFormat="1" applyFont="1" applyFill="1" applyBorder="1" applyAlignment="1" applyProtection="1">
      <alignment horizontal="right" vertical="center"/>
    </xf>
    <xf numFmtId="168" fontId="1" fillId="2" borderId="1" xfId="0" applyNumberFormat="1" applyFont="1" applyFill="1" applyBorder="1" applyAlignment="1" applyProtection="1">
      <alignment horizontal="left" vertical="top"/>
    </xf>
    <xf numFmtId="0" fontId="3" fillId="3" borderId="1" xfId="0" applyFont="1" applyFill="1" applyBorder="1" applyAlignment="1" applyProtection="1">
      <alignment horizontal="center" vertical="center"/>
    </xf>
    <xf numFmtId="0" fontId="1" fillId="3" borderId="5" xfId="0" applyFont="1" applyFill="1" applyBorder="1" applyAlignment="1" applyProtection="1">
      <alignment horizontal="right" vertical="center"/>
    </xf>
    <xf numFmtId="0" fontId="3" fillId="3" borderId="14" xfId="0" applyFont="1" applyFill="1" applyBorder="1" applyAlignment="1" applyProtection="1">
      <alignment horizontal="left" vertical="top"/>
    </xf>
    <xf numFmtId="0" fontId="3" fillId="3" borderId="10" xfId="0" applyFont="1" applyFill="1" applyBorder="1" applyAlignment="1" applyProtection="1">
      <alignment horizontal="left" vertical="top"/>
    </xf>
    <xf numFmtId="0" fontId="3" fillId="3" borderId="11"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1" fillId="2" borderId="8" xfId="0" applyFont="1" applyFill="1" applyBorder="1" applyAlignment="1" applyProtection="1">
      <alignment horizontal="left" vertical="center"/>
    </xf>
  </cellXfs>
  <cellStyles count="2">
    <cellStyle name="Komma" xfId="1" builtinId="3"/>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8"/>
  <sheetViews>
    <sheetView showGridLines="0" tabSelected="1" topLeftCell="A16" zoomScaleNormal="100" workbookViewId="0">
      <selection activeCell="A64" sqref="A64:Q64"/>
    </sheetView>
  </sheetViews>
  <sheetFormatPr baseColWidth="10" defaultColWidth="9.21875" defaultRowHeight="13.2" x14ac:dyDescent="0.25"/>
  <cols>
    <col min="1" max="1" width="3.33203125" style="8" customWidth="1"/>
    <col min="2" max="2" width="9.21875" style="8" customWidth="1"/>
    <col min="3" max="3" width="8.77734375" style="8" customWidth="1"/>
    <col min="4" max="4" width="3.77734375" style="8" customWidth="1"/>
    <col min="5" max="5" width="9.44140625" style="8" customWidth="1"/>
    <col min="6" max="6" width="5.44140625" style="8" customWidth="1"/>
    <col min="7" max="7" width="12" style="8" customWidth="1"/>
    <col min="8" max="8" width="12.44140625" style="8" customWidth="1"/>
    <col min="9" max="9" width="6.6640625" style="8" customWidth="1"/>
    <col min="10" max="10" width="6.44140625" style="8" customWidth="1"/>
    <col min="11" max="11" width="11" style="8" customWidth="1"/>
    <col min="12" max="12" width="9.77734375" style="8" customWidth="1"/>
    <col min="13" max="13" width="4.21875" style="8" customWidth="1"/>
    <col min="14" max="14" width="9.21875" style="8" customWidth="1"/>
    <col min="15" max="15" width="3.77734375" style="8" customWidth="1"/>
    <col min="16" max="16" width="4.44140625" style="8" customWidth="1"/>
    <col min="17" max="17" width="5.6640625" style="8" customWidth="1"/>
    <col min="18" max="18" width="3.44140625" style="8" customWidth="1"/>
    <col min="19" max="19" width="10.21875" style="8" customWidth="1"/>
    <col min="20" max="20" width="14.77734375" style="8" customWidth="1"/>
    <col min="21" max="21" width="9.21875" style="94"/>
    <col min="22" max="22" width="12.77734375" style="94" customWidth="1"/>
    <col min="23" max="23" width="9.21875" style="107"/>
    <col min="24" max="16384" width="9.21875" style="8"/>
  </cols>
  <sheetData>
    <row r="1" spans="1:23" ht="25.05" customHeight="1" x14ac:dyDescent="0.25">
      <c r="A1" s="166" t="s">
        <v>8</v>
      </c>
      <c r="B1" s="166"/>
      <c r="C1" s="166"/>
      <c r="D1" s="166"/>
      <c r="E1" s="166"/>
      <c r="F1" s="166"/>
      <c r="G1" s="166"/>
      <c r="H1" s="166"/>
      <c r="I1" s="166"/>
      <c r="J1" s="166"/>
      <c r="K1" s="166"/>
      <c r="L1" s="166"/>
      <c r="M1" s="166"/>
      <c r="N1" s="166"/>
      <c r="O1" s="166"/>
      <c r="P1" s="166"/>
      <c r="Q1" s="166"/>
      <c r="R1" s="151"/>
      <c r="S1" s="167">
        <v>2018</v>
      </c>
      <c r="T1" s="167"/>
    </row>
    <row r="2" spans="1:23" ht="13.5" customHeight="1" x14ac:dyDescent="0.25">
      <c r="A2" s="168" t="s">
        <v>72</v>
      </c>
      <c r="B2" s="169"/>
      <c r="C2" s="169"/>
      <c r="D2" s="169"/>
      <c r="E2" s="169"/>
      <c r="F2" s="169"/>
      <c r="G2" s="169"/>
      <c r="H2" s="169"/>
      <c r="I2" s="169"/>
      <c r="J2" s="169"/>
      <c r="K2" s="169"/>
      <c r="L2" s="169"/>
      <c r="M2" s="169"/>
      <c r="N2" s="169"/>
      <c r="O2" s="169"/>
      <c r="P2" s="169"/>
      <c r="Q2" s="169"/>
      <c r="R2" s="169"/>
      <c r="S2" s="169"/>
      <c r="T2" s="169"/>
    </row>
    <row r="3" spans="1:23" ht="6.75" customHeight="1" x14ac:dyDescent="0.25">
      <c r="A3" s="170"/>
      <c r="B3" s="171"/>
      <c r="C3" s="172"/>
      <c r="D3" s="172"/>
      <c r="E3" s="172"/>
      <c r="F3" s="172"/>
      <c r="G3" s="172"/>
      <c r="H3" s="172"/>
      <c r="I3" s="172"/>
      <c r="J3" s="172"/>
      <c r="K3" s="171"/>
      <c r="L3" s="171"/>
      <c r="M3" s="171"/>
      <c r="N3" s="171"/>
      <c r="O3" s="171"/>
      <c r="P3" s="171"/>
      <c r="Q3" s="171"/>
      <c r="R3" s="171"/>
      <c r="S3" s="171"/>
      <c r="T3" s="172"/>
    </row>
    <row r="4" spans="1:23" ht="16.8" customHeight="1" x14ac:dyDescent="0.25">
      <c r="A4" s="173" t="s">
        <v>75</v>
      </c>
      <c r="B4" s="174"/>
      <c r="C4" s="175" t="s">
        <v>109</v>
      </c>
      <c r="D4" s="175"/>
      <c r="E4" s="176"/>
      <c r="F4" s="176"/>
      <c r="G4" s="176"/>
      <c r="H4" s="176"/>
      <c r="I4" s="176"/>
      <c r="J4" s="176"/>
      <c r="K4" s="177" t="s">
        <v>40</v>
      </c>
      <c r="L4" s="178"/>
      <c r="M4" s="179"/>
      <c r="N4" s="179"/>
      <c r="O4" s="179"/>
      <c r="P4" s="179"/>
      <c r="Q4" s="99" t="s">
        <v>1</v>
      </c>
      <c r="R4" s="180"/>
      <c r="S4" s="181"/>
      <c r="T4" s="130" t="s">
        <v>100</v>
      </c>
    </row>
    <row r="5" spans="1:23" ht="16.8" customHeight="1" x14ac:dyDescent="0.25">
      <c r="A5" s="173" t="s">
        <v>68</v>
      </c>
      <c r="B5" s="182"/>
      <c r="C5" s="192"/>
      <c r="D5" s="193"/>
      <c r="E5" s="194"/>
      <c r="F5" s="195"/>
      <c r="G5" s="195"/>
      <c r="H5" s="195"/>
      <c r="I5" s="195"/>
      <c r="J5" s="196"/>
      <c r="K5" s="177" t="s">
        <v>64</v>
      </c>
      <c r="L5" s="178"/>
      <c r="M5" s="179"/>
      <c r="N5" s="179"/>
      <c r="O5" s="179"/>
      <c r="P5" s="179"/>
      <c r="Q5" s="99" t="s">
        <v>1</v>
      </c>
      <c r="R5" s="180"/>
      <c r="S5" s="181"/>
      <c r="T5" s="100">
        <f>IF(OR(V5&gt;500,V5&lt;0),0,+V5+V7)</f>
        <v>0</v>
      </c>
      <c r="U5" s="95" t="s">
        <v>92</v>
      </c>
      <c r="V5" s="117">
        <f>_xlfn.DAYS(M5,M4)</f>
        <v>0</v>
      </c>
      <c r="W5" s="106"/>
    </row>
    <row r="6" spans="1:23" ht="16.8" customHeight="1" x14ac:dyDescent="0.25">
      <c r="A6" s="173" t="s">
        <v>58</v>
      </c>
      <c r="B6" s="182"/>
      <c r="C6" s="183"/>
      <c r="D6" s="183"/>
      <c r="E6" s="197"/>
      <c r="F6" s="197"/>
      <c r="G6" s="197"/>
      <c r="H6" s="197"/>
      <c r="I6" s="197"/>
      <c r="J6" s="197"/>
      <c r="K6" s="173" t="s">
        <v>57</v>
      </c>
      <c r="L6" s="182"/>
      <c r="M6" s="184"/>
      <c r="N6" s="184"/>
      <c r="O6" s="184"/>
      <c r="P6" s="184"/>
      <c r="Q6" s="184"/>
      <c r="R6" s="184"/>
      <c r="S6" s="184"/>
      <c r="T6" s="185"/>
      <c r="U6" s="94" t="s">
        <v>93</v>
      </c>
      <c r="V6" s="96">
        <f>IF(V7&gt;=6,1,0)</f>
        <v>0</v>
      </c>
    </row>
    <row r="7" spans="1:23" ht="16.8" customHeight="1" x14ac:dyDescent="0.25">
      <c r="A7" s="173" t="s">
        <v>104</v>
      </c>
      <c r="B7" s="182"/>
      <c r="C7" s="183"/>
      <c r="D7" s="183"/>
      <c r="E7" s="183"/>
      <c r="F7" s="183"/>
      <c r="G7" s="183"/>
      <c r="H7" s="183"/>
      <c r="I7" s="183"/>
      <c r="J7" s="183"/>
      <c r="K7" s="173" t="s">
        <v>9</v>
      </c>
      <c r="L7" s="182"/>
      <c r="M7" s="184"/>
      <c r="N7" s="184"/>
      <c r="O7" s="184"/>
      <c r="P7" s="184"/>
      <c r="Q7" s="184"/>
      <c r="R7" s="184"/>
      <c r="S7" s="184"/>
      <c r="T7" s="185"/>
      <c r="U7" s="94" t="s">
        <v>93</v>
      </c>
      <c r="V7" s="96">
        <f>IF(V8&gt;=6,1,0)</f>
        <v>0</v>
      </c>
    </row>
    <row r="8" spans="1:23" ht="16.8" customHeight="1" x14ac:dyDescent="0.25">
      <c r="A8" s="186" t="s">
        <v>71</v>
      </c>
      <c r="B8" s="187"/>
      <c r="C8" s="187"/>
      <c r="D8" s="187"/>
      <c r="E8" s="188"/>
      <c r="F8" s="189"/>
      <c r="G8" s="190"/>
      <c r="H8" s="190"/>
      <c r="I8" s="190"/>
      <c r="J8" s="190"/>
      <c r="K8" s="190"/>
      <c r="L8" s="190"/>
      <c r="M8" s="190"/>
      <c r="N8" s="190"/>
      <c r="O8" s="190"/>
      <c r="P8" s="190"/>
      <c r="Q8" s="190"/>
      <c r="R8" s="190"/>
      <c r="S8" s="190"/>
      <c r="T8" s="191"/>
      <c r="V8" s="97">
        <f>(+R5-R4)*24</f>
        <v>0</v>
      </c>
      <c r="W8" s="108"/>
    </row>
    <row r="9" spans="1:23" ht="13.05" customHeight="1" x14ac:dyDescent="0.25">
      <c r="A9" s="201"/>
      <c r="B9" s="187"/>
      <c r="C9" s="187"/>
      <c r="D9" s="187"/>
      <c r="E9" s="187"/>
      <c r="F9" s="187"/>
      <c r="G9" s="187"/>
      <c r="H9" s="187"/>
      <c r="I9" s="187"/>
      <c r="J9" s="187"/>
      <c r="K9" s="187"/>
      <c r="L9" s="187"/>
      <c r="M9" s="187"/>
      <c r="N9" s="187"/>
      <c r="O9" s="187"/>
      <c r="P9" s="187"/>
      <c r="Q9" s="187"/>
      <c r="R9" s="187"/>
      <c r="S9" s="187"/>
      <c r="T9" s="187"/>
    </row>
    <row r="10" spans="1:23" ht="20.55" customHeight="1" x14ac:dyDescent="0.25">
      <c r="A10" s="173" t="s">
        <v>60</v>
      </c>
      <c r="B10" s="202"/>
      <c r="C10" s="202"/>
      <c r="D10" s="202"/>
      <c r="E10" s="202"/>
      <c r="F10" s="202"/>
      <c r="G10" s="202"/>
      <c r="H10" s="202"/>
      <c r="I10" s="202"/>
      <c r="J10" s="202"/>
      <c r="K10" s="202"/>
      <c r="L10" s="202"/>
      <c r="M10" s="202"/>
      <c r="N10" s="202"/>
      <c r="O10" s="202"/>
      <c r="P10" s="202"/>
      <c r="Q10" s="202"/>
      <c r="R10" s="202"/>
      <c r="S10" s="202"/>
      <c r="T10" s="202"/>
    </row>
    <row r="11" spans="1:23" ht="15.3" customHeight="1" x14ac:dyDescent="0.25">
      <c r="A11" s="203" t="s">
        <v>52</v>
      </c>
      <c r="B11" s="204"/>
      <c r="C11" s="203" t="s">
        <v>33</v>
      </c>
      <c r="D11" s="204"/>
      <c r="E11" s="205"/>
      <c r="F11" s="204"/>
      <c r="G11" s="204"/>
      <c r="H11" s="205" t="s">
        <v>31</v>
      </c>
      <c r="I11" s="204"/>
      <c r="J11" s="204"/>
      <c r="K11" s="150" t="s">
        <v>52</v>
      </c>
      <c r="L11" s="203" t="s">
        <v>66</v>
      </c>
      <c r="M11" s="204"/>
      <c r="N11" s="204"/>
      <c r="O11" s="203" t="s">
        <v>54</v>
      </c>
      <c r="P11" s="204"/>
      <c r="Q11" s="204"/>
      <c r="R11" s="206" t="s">
        <v>39</v>
      </c>
      <c r="S11" s="207"/>
      <c r="T11" s="203" t="s">
        <v>13</v>
      </c>
    </row>
    <row r="12" spans="1:23" ht="15.3" customHeight="1" x14ac:dyDescent="0.25">
      <c r="A12" s="198" t="s">
        <v>26</v>
      </c>
      <c r="B12" s="199"/>
      <c r="C12" s="200" t="s">
        <v>12</v>
      </c>
      <c r="D12" s="199"/>
      <c r="E12" s="200" t="s">
        <v>19</v>
      </c>
      <c r="F12" s="199"/>
      <c r="G12" s="199"/>
      <c r="H12" s="200" t="s">
        <v>25</v>
      </c>
      <c r="I12" s="199"/>
      <c r="J12" s="199"/>
      <c r="K12" s="149" t="s">
        <v>32</v>
      </c>
      <c r="L12" s="198" t="s">
        <v>51</v>
      </c>
      <c r="M12" s="199"/>
      <c r="N12" s="199"/>
      <c r="O12" s="198" t="s">
        <v>29</v>
      </c>
      <c r="P12" s="199"/>
      <c r="Q12" s="199"/>
      <c r="R12" s="208"/>
      <c r="S12" s="209"/>
      <c r="T12" s="198"/>
    </row>
    <row r="13" spans="1:23" ht="16.8" customHeight="1" x14ac:dyDescent="0.25">
      <c r="A13" s="212"/>
      <c r="B13" s="213"/>
      <c r="C13" s="214"/>
      <c r="D13" s="215"/>
      <c r="E13" s="183"/>
      <c r="F13" s="216"/>
      <c r="G13" s="216"/>
      <c r="H13" s="183"/>
      <c r="I13" s="216"/>
      <c r="J13" s="216"/>
      <c r="K13" s="147"/>
      <c r="L13" s="183"/>
      <c r="M13" s="216"/>
      <c r="N13" s="216"/>
      <c r="O13" s="217"/>
      <c r="P13" s="218"/>
      <c r="Q13" s="218"/>
      <c r="R13" s="210"/>
      <c r="S13" s="211"/>
      <c r="T13" s="152"/>
    </row>
    <row r="14" spans="1:23" ht="16.8" customHeight="1" x14ac:dyDescent="0.25">
      <c r="A14" s="212"/>
      <c r="B14" s="213"/>
      <c r="C14" s="214"/>
      <c r="D14" s="215"/>
      <c r="E14" s="183"/>
      <c r="F14" s="216"/>
      <c r="G14" s="216"/>
      <c r="H14" s="183"/>
      <c r="I14" s="216"/>
      <c r="J14" s="216"/>
      <c r="K14" s="147"/>
      <c r="L14" s="183"/>
      <c r="M14" s="216"/>
      <c r="N14" s="216"/>
      <c r="O14" s="217"/>
      <c r="P14" s="218"/>
      <c r="Q14" s="218"/>
      <c r="R14" s="210"/>
      <c r="S14" s="211"/>
      <c r="T14" s="152"/>
    </row>
    <row r="15" spans="1:23" ht="18.3" customHeight="1" x14ac:dyDescent="0.25">
      <c r="A15" s="212"/>
      <c r="B15" s="213"/>
      <c r="C15" s="214"/>
      <c r="D15" s="215"/>
      <c r="E15" s="183"/>
      <c r="F15" s="216"/>
      <c r="G15" s="216"/>
      <c r="H15" s="183"/>
      <c r="I15" s="216"/>
      <c r="J15" s="216"/>
      <c r="K15" s="147"/>
      <c r="L15" s="183"/>
      <c r="M15" s="216"/>
      <c r="N15" s="216"/>
      <c r="O15" s="217"/>
      <c r="P15" s="218"/>
      <c r="Q15" s="218"/>
      <c r="R15" s="210"/>
      <c r="S15" s="211"/>
      <c r="T15" s="152"/>
    </row>
    <row r="16" spans="1:23" ht="18.3" customHeight="1" x14ac:dyDescent="0.25">
      <c r="A16" s="212"/>
      <c r="B16" s="213"/>
      <c r="C16" s="214"/>
      <c r="D16" s="215"/>
      <c r="E16" s="183"/>
      <c r="F16" s="216"/>
      <c r="G16" s="216"/>
      <c r="H16" s="183"/>
      <c r="I16" s="216"/>
      <c r="J16" s="216"/>
      <c r="K16" s="147"/>
      <c r="L16" s="183"/>
      <c r="M16" s="216"/>
      <c r="N16" s="216"/>
      <c r="O16" s="217"/>
      <c r="P16" s="218"/>
      <c r="Q16" s="218"/>
      <c r="R16" s="210"/>
      <c r="S16" s="211"/>
      <c r="T16" s="152"/>
    </row>
    <row r="17" spans="1:23" ht="18.3" customHeight="1" x14ac:dyDescent="0.25">
      <c r="A17" s="212"/>
      <c r="B17" s="213"/>
      <c r="C17" s="214"/>
      <c r="D17" s="215"/>
      <c r="E17" s="183"/>
      <c r="F17" s="216"/>
      <c r="G17" s="216"/>
      <c r="H17" s="183"/>
      <c r="I17" s="216"/>
      <c r="J17" s="216"/>
      <c r="K17" s="147"/>
      <c r="L17" s="183"/>
      <c r="M17" s="216"/>
      <c r="N17" s="216"/>
      <c r="O17" s="217"/>
      <c r="P17" s="218"/>
      <c r="Q17" s="218"/>
      <c r="R17" s="210"/>
      <c r="S17" s="211"/>
      <c r="T17" s="152"/>
    </row>
    <row r="18" spans="1:23" ht="16.8" customHeight="1" x14ac:dyDescent="0.25">
      <c r="A18" s="212"/>
      <c r="B18" s="213"/>
      <c r="C18" s="214"/>
      <c r="D18" s="215"/>
      <c r="E18" s="183"/>
      <c r="F18" s="216"/>
      <c r="G18" s="216"/>
      <c r="H18" s="183"/>
      <c r="I18" s="216"/>
      <c r="J18" s="216"/>
      <c r="K18" s="147"/>
      <c r="L18" s="183"/>
      <c r="M18" s="216"/>
      <c r="N18" s="216"/>
      <c r="O18" s="217"/>
      <c r="P18" s="218"/>
      <c r="Q18" s="218"/>
      <c r="R18" s="210"/>
      <c r="S18" s="211"/>
      <c r="T18" s="152"/>
    </row>
    <row r="19" spans="1:23" ht="16.8" customHeight="1" x14ac:dyDescent="0.25">
      <c r="A19" s="219"/>
      <c r="B19" s="220"/>
      <c r="C19" s="221"/>
      <c r="D19" s="222"/>
      <c r="E19" s="223"/>
      <c r="F19" s="224"/>
      <c r="G19" s="225"/>
      <c r="H19" s="223"/>
      <c r="I19" s="224"/>
      <c r="J19" s="225"/>
      <c r="K19" s="147"/>
      <c r="L19" s="223"/>
      <c r="M19" s="224"/>
      <c r="N19" s="225"/>
      <c r="O19" s="226"/>
      <c r="P19" s="227"/>
      <c r="Q19" s="228"/>
      <c r="R19" s="210"/>
      <c r="S19" s="211"/>
      <c r="T19" s="152"/>
    </row>
    <row r="20" spans="1:23" ht="18.3" customHeight="1" x14ac:dyDescent="0.25">
      <c r="A20" s="219"/>
      <c r="B20" s="220"/>
      <c r="C20" s="221"/>
      <c r="D20" s="222"/>
      <c r="E20" s="223"/>
      <c r="F20" s="224"/>
      <c r="G20" s="225"/>
      <c r="H20" s="223"/>
      <c r="I20" s="224"/>
      <c r="J20" s="225"/>
      <c r="K20" s="147"/>
      <c r="L20" s="223"/>
      <c r="M20" s="224"/>
      <c r="N20" s="225"/>
      <c r="O20" s="226"/>
      <c r="P20" s="227"/>
      <c r="Q20" s="228"/>
      <c r="R20" s="210"/>
      <c r="S20" s="211"/>
      <c r="T20" s="152"/>
    </row>
    <row r="21" spans="1:23" ht="16.8" customHeight="1" x14ac:dyDescent="0.25">
      <c r="A21" s="212"/>
      <c r="B21" s="213"/>
      <c r="C21" s="214"/>
      <c r="D21" s="215"/>
      <c r="E21" s="183"/>
      <c r="F21" s="216"/>
      <c r="G21" s="216"/>
      <c r="H21" s="183"/>
      <c r="I21" s="216"/>
      <c r="J21" s="216"/>
      <c r="K21" s="147"/>
      <c r="L21" s="183"/>
      <c r="M21" s="216"/>
      <c r="N21" s="216"/>
      <c r="O21" s="217"/>
      <c r="P21" s="218"/>
      <c r="Q21" s="218"/>
      <c r="R21" s="210"/>
      <c r="S21" s="211"/>
      <c r="T21" s="152"/>
    </row>
    <row r="22" spans="1:23" ht="16.8" customHeight="1" x14ac:dyDescent="0.25">
      <c r="A22" s="212"/>
      <c r="B22" s="213"/>
      <c r="C22" s="214"/>
      <c r="D22" s="215"/>
      <c r="E22" s="183"/>
      <c r="F22" s="216"/>
      <c r="G22" s="216"/>
      <c r="H22" s="183"/>
      <c r="I22" s="216"/>
      <c r="J22" s="216"/>
      <c r="K22" s="147"/>
      <c r="L22" s="183"/>
      <c r="M22" s="216"/>
      <c r="N22" s="216"/>
      <c r="O22" s="217"/>
      <c r="P22" s="218"/>
      <c r="Q22" s="218"/>
      <c r="R22" s="210"/>
      <c r="S22" s="211"/>
      <c r="T22" s="152"/>
    </row>
    <row r="23" spans="1:23" ht="16.8" customHeight="1" x14ac:dyDescent="0.25">
      <c r="A23" s="212"/>
      <c r="B23" s="213"/>
      <c r="C23" s="214"/>
      <c r="D23" s="215"/>
      <c r="E23" s="183"/>
      <c r="F23" s="216"/>
      <c r="G23" s="216"/>
      <c r="H23" s="183"/>
      <c r="I23" s="216"/>
      <c r="J23" s="216"/>
      <c r="K23" s="147"/>
      <c r="L23" s="183"/>
      <c r="M23" s="216"/>
      <c r="N23" s="216"/>
      <c r="O23" s="217"/>
      <c r="P23" s="218"/>
      <c r="Q23" s="218"/>
      <c r="R23" s="210"/>
      <c r="S23" s="211"/>
      <c r="T23" s="152"/>
    </row>
    <row r="24" spans="1:23" ht="16.8" customHeight="1" x14ac:dyDescent="0.25">
      <c r="A24" s="158"/>
      <c r="B24" s="159"/>
      <c r="C24" s="160"/>
      <c r="D24" s="161"/>
      <c r="E24" s="155"/>
      <c r="F24" s="162"/>
      <c r="G24" s="162"/>
      <c r="H24" s="155"/>
      <c r="I24" s="162"/>
      <c r="J24" s="162"/>
      <c r="K24" s="160"/>
      <c r="L24" s="155"/>
      <c r="M24" s="162"/>
      <c r="N24" s="162"/>
      <c r="O24" s="163"/>
      <c r="P24" s="164"/>
      <c r="Q24" s="164"/>
      <c r="R24" s="156"/>
      <c r="S24" s="157"/>
      <c r="T24" s="165"/>
    </row>
    <row r="25" spans="1:23" ht="16.8" customHeight="1" x14ac:dyDescent="0.25">
      <c r="A25" s="158"/>
      <c r="B25" s="159"/>
      <c r="C25" s="160"/>
      <c r="D25" s="161"/>
      <c r="E25" s="155"/>
      <c r="F25" s="162"/>
      <c r="G25" s="162"/>
      <c r="H25" s="155"/>
      <c r="I25" s="162"/>
      <c r="J25" s="162"/>
      <c r="K25" s="160"/>
      <c r="L25" s="155"/>
      <c r="M25" s="162"/>
      <c r="N25" s="162"/>
      <c r="O25" s="163"/>
      <c r="P25" s="164"/>
      <c r="Q25" s="164"/>
      <c r="R25" s="156"/>
      <c r="S25" s="157"/>
      <c r="T25" s="165"/>
    </row>
    <row r="26" spans="1:23" ht="19.05" customHeight="1" x14ac:dyDescent="0.25">
      <c r="A26" s="212"/>
      <c r="B26" s="213"/>
      <c r="C26" s="214"/>
      <c r="D26" s="215"/>
      <c r="E26" s="183"/>
      <c r="F26" s="216"/>
      <c r="G26" s="216"/>
      <c r="H26" s="183"/>
      <c r="I26" s="216"/>
      <c r="J26" s="216"/>
      <c r="K26" s="147"/>
      <c r="L26" s="183"/>
      <c r="M26" s="216"/>
      <c r="N26" s="216"/>
      <c r="O26" s="217"/>
      <c r="P26" s="218"/>
      <c r="Q26" s="218"/>
      <c r="R26" s="210"/>
      <c r="S26" s="211"/>
      <c r="T26" s="152"/>
    </row>
    <row r="27" spans="1:23" ht="16.8" customHeight="1" x14ac:dyDescent="0.25">
      <c r="A27" s="239"/>
      <c r="B27" s="204"/>
      <c r="C27" s="204"/>
      <c r="D27" s="204"/>
      <c r="E27" s="204"/>
      <c r="F27" s="204"/>
      <c r="G27" s="204"/>
      <c r="H27" s="204"/>
      <c r="I27" s="204"/>
      <c r="J27" s="204"/>
      <c r="K27" s="204"/>
      <c r="L27" s="240" t="s">
        <v>18</v>
      </c>
      <c r="M27" s="241"/>
      <c r="N27" s="241"/>
      <c r="O27" s="242">
        <f>SUM(O12:Q26)</f>
        <v>0</v>
      </c>
      <c r="P27" s="243"/>
      <c r="Q27" s="243"/>
      <c r="R27" s="244" t="s">
        <v>18</v>
      </c>
      <c r="S27" s="245"/>
      <c r="T27" s="43">
        <f>SUM(T12:T26)</f>
        <v>0</v>
      </c>
    </row>
    <row r="28" spans="1:23" ht="16.8" customHeight="1" x14ac:dyDescent="0.25">
      <c r="A28" s="246"/>
      <c r="B28" s="231"/>
      <c r="C28" s="231"/>
      <c r="D28" s="231"/>
      <c r="E28" s="231"/>
      <c r="F28" s="231"/>
      <c r="G28" s="231"/>
      <c r="H28" s="231"/>
      <c r="I28" s="231"/>
      <c r="J28" s="231"/>
      <c r="K28" s="231"/>
      <c r="L28" s="230" t="s">
        <v>21</v>
      </c>
      <c r="M28" s="231"/>
      <c r="N28" s="231"/>
      <c r="O28" s="247"/>
      <c r="P28" s="248"/>
      <c r="Q28" s="248"/>
      <c r="R28" s="249"/>
      <c r="S28" s="250"/>
      <c r="T28" s="251"/>
    </row>
    <row r="29" spans="1:23" s="42" customFormat="1" ht="10.5" customHeight="1" x14ac:dyDescent="0.25">
      <c r="A29" s="229"/>
      <c r="B29" s="229"/>
      <c r="C29" s="229"/>
      <c r="D29" s="229"/>
      <c r="E29" s="229"/>
      <c r="F29" s="229"/>
      <c r="G29" s="229"/>
      <c r="H29" s="229"/>
      <c r="I29" s="229"/>
      <c r="J29" s="229"/>
      <c r="K29" s="229"/>
      <c r="L29" s="229"/>
      <c r="M29" s="229"/>
      <c r="N29" s="229"/>
      <c r="O29" s="229"/>
      <c r="P29" s="229"/>
      <c r="Q29" s="229"/>
      <c r="R29" s="229"/>
      <c r="S29" s="229"/>
      <c r="T29" s="229"/>
      <c r="U29" s="101"/>
      <c r="V29" s="101"/>
      <c r="W29" s="119"/>
    </row>
    <row r="30" spans="1:23" ht="19.8" customHeight="1" x14ac:dyDescent="0.25">
      <c r="A30" s="230" t="s">
        <v>59</v>
      </c>
      <c r="B30" s="231"/>
      <c r="C30" s="231"/>
      <c r="D30" s="231"/>
      <c r="E30" s="231"/>
      <c r="F30" s="231"/>
      <c r="G30" s="231"/>
      <c r="H30" s="231"/>
      <c r="I30" s="231"/>
      <c r="J30" s="231"/>
      <c r="K30" s="231"/>
      <c r="L30" s="231"/>
      <c r="M30" s="231"/>
      <c r="N30" s="231"/>
      <c r="O30" s="232" t="s">
        <v>3</v>
      </c>
      <c r="P30" s="231"/>
      <c r="Q30" s="231"/>
      <c r="R30" s="233" t="s">
        <v>56</v>
      </c>
      <c r="S30" s="234"/>
      <c r="T30" s="143" t="s">
        <v>13</v>
      </c>
    </row>
    <row r="31" spans="1:23" ht="16.05" customHeight="1" x14ac:dyDescent="0.25">
      <c r="A31" s="192" t="s">
        <v>98</v>
      </c>
      <c r="B31" s="199"/>
      <c r="C31" s="199"/>
      <c r="D31" s="199"/>
      <c r="E31" s="199"/>
      <c r="F31" s="199"/>
      <c r="G31" s="199"/>
      <c r="H31" s="199"/>
      <c r="I31" s="199"/>
      <c r="J31" s="199"/>
      <c r="K31" s="199"/>
      <c r="L31" s="199"/>
      <c r="M31" s="199"/>
      <c r="N31" s="199"/>
      <c r="O31" s="235"/>
      <c r="P31" s="236"/>
      <c r="Q31" s="236"/>
      <c r="R31" s="237">
        <v>3.5</v>
      </c>
      <c r="S31" s="238"/>
      <c r="T31" s="45">
        <f>+O31*R31</f>
        <v>0</v>
      </c>
    </row>
    <row r="32" spans="1:23" ht="16.05" customHeight="1" x14ac:dyDescent="0.25">
      <c r="A32" s="182" t="s">
        <v>99</v>
      </c>
      <c r="B32" s="202"/>
      <c r="C32" s="202"/>
      <c r="D32" s="202"/>
      <c r="E32" s="202"/>
      <c r="F32" s="202"/>
      <c r="G32" s="202"/>
      <c r="H32" s="202"/>
      <c r="I32" s="202"/>
      <c r="J32" s="202"/>
      <c r="K32" s="202"/>
      <c r="L32" s="202"/>
      <c r="M32" s="202"/>
      <c r="N32" s="202"/>
      <c r="O32" s="235"/>
      <c r="P32" s="236"/>
      <c r="Q32" s="236"/>
      <c r="R32" s="237">
        <v>3.5</v>
      </c>
      <c r="S32" s="238"/>
      <c r="T32" s="45">
        <f>+O32*R32</f>
        <v>0</v>
      </c>
    </row>
    <row r="33" spans="1:23" ht="16.05" customHeight="1" x14ac:dyDescent="0.25">
      <c r="A33" s="262" t="s">
        <v>65</v>
      </c>
      <c r="B33" s="263"/>
      <c r="C33" s="263"/>
      <c r="D33" s="264" t="s">
        <v>15</v>
      </c>
      <c r="E33" s="241"/>
      <c r="F33" s="241"/>
      <c r="G33" s="241"/>
      <c r="H33" s="265"/>
      <c r="I33" s="266"/>
      <c r="J33" s="266"/>
      <c r="K33" s="266"/>
      <c r="L33" s="266"/>
      <c r="M33" s="266"/>
      <c r="N33" s="266"/>
      <c r="O33" s="267"/>
      <c r="P33" s="266"/>
      <c r="Q33" s="266"/>
      <c r="R33" s="268">
        <v>1</v>
      </c>
      <c r="S33" s="269"/>
      <c r="T33" s="47">
        <f>+O33*R33</f>
        <v>0</v>
      </c>
    </row>
    <row r="34" spans="1:23" ht="16.05" customHeight="1" x14ac:dyDescent="0.25">
      <c r="A34" s="252" t="s">
        <v>10</v>
      </c>
      <c r="B34" s="253"/>
      <c r="C34" s="253"/>
      <c r="D34" s="254" t="s">
        <v>95</v>
      </c>
      <c r="E34" s="254"/>
      <c r="F34" s="254"/>
      <c r="G34" s="255"/>
      <c r="H34" s="256"/>
      <c r="I34" s="257"/>
      <c r="J34" s="257"/>
      <c r="K34" s="257"/>
      <c r="L34" s="257"/>
      <c r="M34" s="257"/>
      <c r="N34" s="258"/>
      <c r="O34" s="247"/>
      <c r="P34" s="248"/>
      <c r="Q34" s="248"/>
      <c r="R34" s="259"/>
      <c r="S34" s="260"/>
      <c r="T34" s="50">
        <f>+O34*R34</f>
        <v>0</v>
      </c>
    </row>
    <row r="35" spans="1:23" s="42" customFormat="1" ht="10.5" customHeight="1" x14ac:dyDescent="0.25">
      <c r="A35" s="261"/>
      <c r="B35" s="261"/>
      <c r="C35" s="261"/>
      <c r="D35" s="261"/>
      <c r="E35" s="261"/>
      <c r="F35" s="261"/>
      <c r="G35" s="261"/>
      <c r="H35" s="261"/>
      <c r="I35" s="261"/>
      <c r="J35" s="261"/>
      <c r="K35" s="261"/>
      <c r="L35" s="261"/>
      <c r="M35" s="261"/>
      <c r="N35" s="261"/>
      <c r="O35" s="261"/>
      <c r="P35" s="261"/>
      <c r="Q35" s="261"/>
      <c r="R35" s="261"/>
      <c r="S35" s="261"/>
      <c r="T35" s="261"/>
      <c r="U35" s="101"/>
      <c r="V35" s="101"/>
      <c r="W35" s="119"/>
    </row>
    <row r="36" spans="1:23" ht="15.3" customHeight="1" x14ac:dyDescent="0.25">
      <c r="A36" s="274" t="s">
        <v>55</v>
      </c>
      <c r="B36" s="240"/>
      <c r="C36" s="240"/>
      <c r="D36" s="240"/>
      <c r="E36" s="240"/>
      <c r="F36" s="240"/>
      <c r="G36" s="240"/>
      <c r="H36" s="240"/>
      <c r="I36" s="240"/>
      <c r="J36" s="275"/>
      <c r="K36" s="279" t="s">
        <v>53</v>
      </c>
      <c r="L36" s="281" t="s">
        <v>56</v>
      </c>
      <c r="M36" s="232" t="s">
        <v>50</v>
      </c>
      <c r="N36" s="232"/>
      <c r="O36" s="232"/>
      <c r="P36" s="232"/>
      <c r="Q36" s="232"/>
      <c r="R36" s="232"/>
      <c r="S36" s="233"/>
      <c r="T36" s="232" t="s">
        <v>13</v>
      </c>
    </row>
    <row r="37" spans="1:23" ht="15.3" customHeight="1" x14ac:dyDescent="0.25">
      <c r="A37" s="276"/>
      <c r="B37" s="277"/>
      <c r="C37" s="277"/>
      <c r="D37" s="277"/>
      <c r="E37" s="277"/>
      <c r="F37" s="277"/>
      <c r="G37" s="277"/>
      <c r="H37" s="277"/>
      <c r="I37" s="277"/>
      <c r="J37" s="278"/>
      <c r="K37" s="280"/>
      <c r="L37" s="282"/>
      <c r="M37" s="283" t="s">
        <v>43</v>
      </c>
      <c r="N37" s="284"/>
      <c r="O37" s="285" t="s">
        <v>27</v>
      </c>
      <c r="P37" s="286"/>
      <c r="Q37" s="287"/>
      <c r="R37" s="288" t="s">
        <v>30</v>
      </c>
      <c r="S37" s="289"/>
      <c r="T37" s="231"/>
    </row>
    <row r="38" spans="1:23" ht="16.05" customHeight="1" x14ac:dyDescent="0.25">
      <c r="A38" s="174" t="s">
        <v>96</v>
      </c>
      <c r="B38" s="270"/>
      <c r="C38" s="270"/>
      <c r="D38" s="270"/>
      <c r="E38" s="270"/>
      <c r="F38" s="270"/>
      <c r="G38" s="270"/>
      <c r="H38" s="270"/>
      <c r="I38" s="270"/>
      <c r="J38" s="270"/>
      <c r="K38" s="98">
        <f>IF(V5=0,IF(V8&lt;12,IF(V8&gt;=6,1,0),0),0)</f>
        <v>0</v>
      </c>
      <c r="L38" s="123">
        <v>297</v>
      </c>
      <c r="M38" s="144"/>
      <c r="N38" s="120">
        <f>IF(K38&gt;0,(L38*0.2)*M38,0)</f>
        <v>0</v>
      </c>
      <c r="O38" s="144"/>
      <c r="P38" s="271">
        <f>IF(K38&gt;0,(+L38*0.3)*O38,0)</f>
        <v>0</v>
      </c>
      <c r="Q38" s="272"/>
      <c r="R38" s="109"/>
      <c r="S38" s="121">
        <f>ROUND(IF(K38&gt;0,(+L38*0.5)*R38,0),0)</f>
        <v>0</v>
      </c>
      <c r="T38" s="45">
        <f>ROUND(IF(((K38*L38)-N38-P38-S38)&lt;0,0,((K38*L38)-N38-P38-S38)),0)</f>
        <v>0</v>
      </c>
      <c r="U38" s="102"/>
    </row>
    <row r="39" spans="1:23" ht="16.05" customHeight="1" x14ac:dyDescent="0.25">
      <c r="A39" s="262" t="s">
        <v>97</v>
      </c>
      <c r="B39" s="273"/>
      <c r="C39" s="273"/>
      <c r="D39" s="273"/>
      <c r="E39" s="273"/>
      <c r="F39" s="273"/>
      <c r="G39" s="273"/>
      <c r="H39" s="273"/>
      <c r="I39" s="273"/>
      <c r="J39" s="273"/>
      <c r="K39" s="98">
        <f>IF(V5=0,IF(V8&gt;=12,1,0),0)</f>
        <v>0</v>
      </c>
      <c r="L39" s="124">
        <v>552</v>
      </c>
      <c r="M39" s="144"/>
      <c r="N39" s="120">
        <f>IF(K39&gt;0,(L39*0.2)*M39,0)</f>
        <v>0</v>
      </c>
      <c r="O39" s="118"/>
      <c r="P39" s="271">
        <f>IF(K39&gt;0,(+L39*0.3)*O39,0)</f>
        <v>0</v>
      </c>
      <c r="Q39" s="272"/>
      <c r="R39" s="56"/>
      <c r="S39" s="121">
        <f>ROUND(IF(K39&gt;0,(+L39*0.5)*R39,0),0)</f>
        <v>0</v>
      </c>
      <c r="T39" s="45">
        <f>ROUND(IF(((K39*L39)-N39-P39-S39)&lt;0,0,((K39*L39)-N39-P39-S39)),0)</f>
        <v>0</v>
      </c>
    </row>
    <row r="40" spans="1:23" ht="15.3" customHeight="1" x14ac:dyDescent="0.25">
      <c r="A40" s="246" t="s">
        <v>76</v>
      </c>
      <c r="B40" s="231"/>
      <c r="C40" s="231"/>
      <c r="D40" s="231"/>
      <c r="E40" s="231"/>
      <c r="F40" s="231"/>
      <c r="G40" s="231"/>
      <c r="H40" s="231"/>
      <c r="I40" s="231"/>
      <c r="J40" s="231"/>
      <c r="K40" s="231"/>
      <c r="L40" s="231"/>
      <c r="M40" s="231"/>
      <c r="N40" s="231"/>
      <c r="O40" s="231"/>
      <c r="P40" s="231"/>
      <c r="Q40" s="231"/>
      <c r="R40" s="231"/>
      <c r="S40" s="231"/>
      <c r="T40" s="231"/>
    </row>
    <row r="41" spans="1:23" s="42" customFormat="1" ht="10.5" customHeight="1" x14ac:dyDescent="0.25">
      <c r="A41" s="229"/>
      <c r="B41" s="229"/>
      <c r="C41" s="229"/>
      <c r="D41" s="229"/>
      <c r="E41" s="229"/>
      <c r="F41" s="229"/>
      <c r="G41" s="229"/>
      <c r="H41" s="229"/>
      <c r="I41" s="229"/>
      <c r="J41" s="229"/>
      <c r="K41" s="229"/>
      <c r="L41" s="229"/>
      <c r="M41" s="229"/>
      <c r="N41" s="229"/>
      <c r="O41" s="229"/>
      <c r="P41" s="229"/>
      <c r="Q41" s="229"/>
      <c r="R41" s="229"/>
      <c r="S41" s="229"/>
      <c r="T41" s="229"/>
      <c r="U41" s="101"/>
      <c r="V41" s="101"/>
      <c r="W41" s="119"/>
    </row>
    <row r="42" spans="1:23" ht="19.05" customHeight="1" x14ac:dyDescent="0.25">
      <c r="A42" s="230" t="s">
        <v>17</v>
      </c>
      <c r="B42" s="231"/>
      <c r="C42" s="231"/>
      <c r="D42" s="231"/>
      <c r="E42" s="231"/>
      <c r="F42" s="231"/>
      <c r="G42" s="231"/>
      <c r="H42" s="231"/>
      <c r="I42" s="231"/>
      <c r="J42" s="231"/>
      <c r="K42" s="231"/>
      <c r="L42" s="231"/>
      <c r="M42" s="231"/>
      <c r="N42" s="231"/>
      <c r="O42" s="231"/>
      <c r="P42" s="231"/>
      <c r="Q42" s="231"/>
      <c r="R42" s="231"/>
      <c r="S42" s="231"/>
      <c r="T42" s="231"/>
    </row>
    <row r="43" spans="1:23" ht="16.05" customHeight="1" x14ac:dyDescent="0.25">
      <c r="A43" s="290" t="s">
        <v>35</v>
      </c>
      <c r="B43" s="291"/>
      <c r="C43" s="291"/>
      <c r="D43" s="291"/>
      <c r="E43" s="291"/>
      <c r="F43" s="291"/>
      <c r="G43" s="291"/>
      <c r="H43" s="291"/>
      <c r="I43" s="291"/>
      <c r="J43" s="291"/>
      <c r="K43" s="292" t="s">
        <v>49</v>
      </c>
      <c r="L43" s="291"/>
      <c r="M43" s="292" t="s">
        <v>45</v>
      </c>
      <c r="N43" s="291"/>
      <c r="O43" s="291"/>
      <c r="P43" s="291"/>
      <c r="Q43" s="293"/>
      <c r="R43" s="232" t="s">
        <v>47</v>
      </c>
      <c r="S43" s="232"/>
      <c r="T43" s="294" t="s">
        <v>13</v>
      </c>
    </row>
    <row r="44" spans="1:23" ht="16.05" customHeight="1" x14ac:dyDescent="0.25">
      <c r="A44" s="192" t="s">
        <v>20</v>
      </c>
      <c r="B44" s="199"/>
      <c r="C44" s="199"/>
      <c r="D44" s="199"/>
      <c r="E44" s="199"/>
      <c r="F44" s="199"/>
      <c r="G44" s="199"/>
      <c r="H44" s="199"/>
      <c r="I44" s="199"/>
      <c r="J44" s="199"/>
      <c r="K44" s="296"/>
      <c r="L44" s="199"/>
      <c r="M44" s="297" t="s">
        <v>11</v>
      </c>
      <c r="N44" s="298"/>
      <c r="O44" s="145" t="s">
        <v>2</v>
      </c>
      <c r="P44" s="299" t="s">
        <v>5</v>
      </c>
      <c r="Q44" s="171"/>
      <c r="R44" s="232"/>
      <c r="S44" s="232"/>
      <c r="T44" s="295"/>
    </row>
    <row r="45" spans="1:23" ht="16.05" customHeight="1" x14ac:dyDescent="0.25">
      <c r="A45" s="300"/>
      <c r="B45" s="300"/>
      <c r="C45" s="300"/>
      <c r="D45" s="300"/>
      <c r="E45" s="300"/>
      <c r="F45" s="300"/>
      <c r="G45" s="300"/>
      <c r="H45" s="300"/>
      <c r="I45" s="300"/>
      <c r="J45" s="300"/>
      <c r="K45" s="301"/>
      <c r="L45" s="300"/>
      <c r="M45" s="302"/>
      <c r="N45" s="303"/>
      <c r="O45" s="9" t="s">
        <v>2</v>
      </c>
      <c r="P45" s="304"/>
      <c r="Q45" s="305"/>
      <c r="R45" s="306"/>
      <c r="S45" s="306"/>
      <c r="T45" s="104"/>
    </row>
    <row r="46" spans="1:23" ht="15.3" customHeight="1" x14ac:dyDescent="0.25">
      <c r="A46" s="300"/>
      <c r="B46" s="300"/>
      <c r="C46" s="300"/>
      <c r="D46" s="300"/>
      <c r="E46" s="300"/>
      <c r="F46" s="300"/>
      <c r="G46" s="300"/>
      <c r="H46" s="300"/>
      <c r="I46" s="300"/>
      <c r="J46" s="300"/>
      <c r="K46" s="307"/>
      <c r="L46" s="300"/>
      <c r="M46" s="302"/>
      <c r="N46" s="303"/>
      <c r="O46" s="9" t="s">
        <v>2</v>
      </c>
      <c r="P46" s="304"/>
      <c r="Q46" s="305"/>
      <c r="R46" s="306"/>
      <c r="S46" s="306"/>
      <c r="T46" s="104"/>
    </row>
    <row r="47" spans="1:23" ht="16.05" customHeight="1" x14ac:dyDescent="0.25">
      <c r="A47" s="308"/>
      <c r="B47" s="308"/>
      <c r="C47" s="308"/>
      <c r="D47" s="308"/>
      <c r="E47" s="308"/>
      <c r="F47" s="308"/>
      <c r="G47" s="308"/>
      <c r="H47" s="308"/>
      <c r="I47" s="308"/>
      <c r="J47" s="308"/>
      <c r="K47" s="309"/>
      <c r="L47" s="308"/>
      <c r="M47" s="310"/>
      <c r="N47" s="311"/>
      <c r="O47" s="55" t="s">
        <v>2</v>
      </c>
      <c r="P47" s="312"/>
      <c r="Q47" s="313"/>
      <c r="R47" s="306"/>
      <c r="S47" s="306"/>
      <c r="T47" s="105"/>
    </row>
    <row r="48" spans="1:23" ht="16.05" customHeight="1" x14ac:dyDescent="0.25">
      <c r="A48" s="314"/>
      <c r="B48" s="314"/>
      <c r="C48" s="314"/>
      <c r="D48" s="314"/>
      <c r="E48" s="314"/>
      <c r="F48" s="314"/>
      <c r="G48" s="314"/>
      <c r="H48" s="314"/>
      <c r="I48" s="314"/>
      <c r="J48" s="314"/>
      <c r="K48" s="315"/>
      <c r="L48" s="316"/>
      <c r="M48" s="317"/>
      <c r="N48" s="318"/>
      <c r="O48" s="62" t="s">
        <v>2</v>
      </c>
      <c r="P48" s="319"/>
      <c r="Q48" s="320"/>
      <c r="R48" s="321"/>
      <c r="S48" s="322"/>
      <c r="T48" s="49"/>
    </row>
    <row r="49" spans="1:23" s="42" customFormat="1" ht="10.5" customHeight="1" x14ac:dyDescent="0.25">
      <c r="A49" s="323"/>
      <c r="B49" s="323"/>
      <c r="C49" s="323"/>
      <c r="D49" s="323"/>
      <c r="E49" s="323"/>
      <c r="F49" s="323"/>
      <c r="G49" s="323"/>
      <c r="H49" s="323"/>
      <c r="I49" s="323"/>
      <c r="J49" s="323"/>
      <c r="K49" s="323"/>
      <c r="L49" s="323"/>
      <c r="M49" s="323"/>
      <c r="N49" s="323"/>
      <c r="O49" s="323"/>
      <c r="P49" s="323"/>
      <c r="Q49" s="323"/>
      <c r="R49" s="323"/>
      <c r="S49" s="323"/>
      <c r="T49" s="323"/>
      <c r="U49" s="101"/>
      <c r="V49" s="101"/>
      <c r="W49" s="119"/>
    </row>
    <row r="50" spans="1:23" ht="15.3" customHeight="1" x14ac:dyDescent="0.25">
      <c r="A50" s="324" t="s">
        <v>44</v>
      </c>
      <c r="B50" s="325"/>
      <c r="C50" s="325"/>
      <c r="D50" s="325"/>
      <c r="E50" s="325"/>
      <c r="F50" s="325"/>
      <c r="G50" s="325"/>
      <c r="H50" s="326"/>
      <c r="I50" s="330" t="s">
        <v>94</v>
      </c>
      <c r="J50" s="331"/>
      <c r="K50" s="142"/>
      <c r="L50" s="142"/>
      <c r="M50" s="232" t="s">
        <v>81</v>
      </c>
      <c r="N50" s="231"/>
      <c r="O50" s="231"/>
      <c r="P50" s="231"/>
      <c r="Q50" s="231"/>
      <c r="R50" s="231"/>
      <c r="S50" s="231"/>
      <c r="T50" s="232" t="s">
        <v>13</v>
      </c>
    </row>
    <row r="51" spans="1:23" ht="16.05" customHeight="1" x14ac:dyDescent="0.25">
      <c r="A51" s="327"/>
      <c r="B51" s="328"/>
      <c r="C51" s="328"/>
      <c r="D51" s="328"/>
      <c r="E51" s="328"/>
      <c r="F51" s="328"/>
      <c r="G51" s="328"/>
      <c r="H51" s="329"/>
      <c r="I51" s="332">
        <f>IF(V5&gt;0,T5,0)</f>
        <v>0</v>
      </c>
      <c r="J51" s="333"/>
      <c r="K51" s="143" t="s">
        <v>53</v>
      </c>
      <c r="L51" s="143" t="s">
        <v>80</v>
      </c>
      <c r="M51" s="232" t="s">
        <v>43</v>
      </c>
      <c r="N51" s="231"/>
      <c r="O51" s="232" t="s">
        <v>27</v>
      </c>
      <c r="P51" s="231"/>
      <c r="Q51" s="231"/>
      <c r="R51" s="233" t="s">
        <v>30</v>
      </c>
      <c r="S51" s="234"/>
      <c r="T51" s="231"/>
    </row>
    <row r="52" spans="1:23" ht="16.05" customHeight="1" x14ac:dyDescent="0.25">
      <c r="A52" s="193"/>
      <c r="B52" s="343" t="s">
        <v>79</v>
      </c>
      <c r="C52" s="172"/>
      <c r="D52" s="172"/>
      <c r="E52" s="192" t="s">
        <v>24</v>
      </c>
      <c r="F52" s="199"/>
      <c r="G52" s="199"/>
      <c r="H52" s="199"/>
      <c r="I52" s="199"/>
      <c r="J52" s="199"/>
      <c r="K52" s="98"/>
      <c r="L52" s="122"/>
      <c r="M52" s="112"/>
      <c r="N52" s="129">
        <f>IF(K52&gt;0,(L52*0.2)*M52,0)</f>
        <v>0</v>
      </c>
      <c r="O52" s="144"/>
      <c r="P52" s="344">
        <f>IF(K52&gt;0,(+L52*0.3)*O52,0)</f>
        <v>0</v>
      </c>
      <c r="Q52" s="345"/>
      <c r="R52" s="111"/>
      <c r="S52" s="121">
        <f>IF(K52&gt;0,(+L52*0.5)*R52,0)</f>
        <v>0</v>
      </c>
      <c r="T52" s="45">
        <f>ROUND(IF(((K52*L52)-N52-P52-S52)&lt;0,0,((K52*L52)-N52-P52-S52)),0)</f>
        <v>0</v>
      </c>
    </row>
    <row r="53" spans="1:23" ht="16.05" customHeight="1" x14ac:dyDescent="0.25">
      <c r="A53" s="193"/>
      <c r="B53" s="343"/>
      <c r="C53" s="172"/>
      <c r="D53" s="172"/>
      <c r="E53" s="182" t="s">
        <v>37</v>
      </c>
      <c r="F53" s="202"/>
      <c r="G53" s="202"/>
      <c r="H53" s="202"/>
      <c r="I53" s="202"/>
      <c r="J53" s="202"/>
      <c r="K53" s="116"/>
      <c r="L53" s="148"/>
      <c r="M53" s="112"/>
      <c r="N53" s="129">
        <f t="shared" ref="N53:N55" si="0">IF(K53&gt;0,(L53*0.2)*M53,0)</f>
        <v>0</v>
      </c>
      <c r="O53" s="114"/>
      <c r="P53" s="344">
        <f t="shared" ref="P53:P55" si="1">IF(K53&gt;0,(+L53*0.3)*O53,0)</f>
        <v>0</v>
      </c>
      <c r="Q53" s="345"/>
      <c r="R53" s="5"/>
      <c r="S53" s="121">
        <f t="shared" ref="S53:S55" si="2">IF(K53&gt;0,(+L53*0.5)*R53,0)</f>
        <v>0</v>
      </c>
      <c r="T53" s="45">
        <f>ROUND(IF(((K53*L53)-N53-P53-S53)&lt;0,0,((K53*L53)-N53-P53-S53)),0)</f>
        <v>0</v>
      </c>
    </row>
    <row r="54" spans="1:23" ht="16.05" customHeight="1" x14ac:dyDescent="0.25">
      <c r="A54" s="342"/>
      <c r="B54" s="241"/>
      <c r="C54" s="241"/>
      <c r="D54" s="241"/>
      <c r="E54" s="182" t="s">
        <v>67</v>
      </c>
      <c r="F54" s="202"/>
      <c r="G54" s="202"/>
      <c r="H54" s="202"/>
      <c r="I54" s="202"/>
      <c r="J54" s="202"/>
      <c r="K54" s="116"/>
      <c r="L54" s="148"/>
      <c r="M54" s="112"/>
      <c r="N54" s="129">
        <f t="shared" si="0"/>
        <v>0</v>
      </c>
      <c r="O54" s="114"/>
      <c r="P54" s="344">
        <f t="shared" si="1"/>
        <v>0</v>
      </c>
      <c r="Q54" s="345"/>
      <c r="R54" s="5"/>
      <c r="S54" s="121">
        <f t="shared" si="2"/>
        <v>0</v>
      </c>
      <c r="T54" s="45">
        <f>ROUND(IF(((K54*L54)-N54-P54-S54)&lt;0,0,((K54*L54)-N54-P54-S54)),0)</f>
        <v>0</v>
      </c>
    </row>
    <row r="55" spans="1:23" ht="16.8" customHeight="1" x14ac:dyDescent="0.25">
      <c r="A55" s="263"/>
      <c r="B55" s="241"/>
      <c r="C55" s="241"/>
      <c r="D55" s="241"/>
      <c r="E55" s="265"/>
      <c r="F55" s="266"/>
      <c r="G55" s="266"/>
      <c r="H55" s="266"/>
      <c r="I55" s="266"/>
      <c r="J55" s="266"/>
      <c r="K55" s="115"/>
      <c r="L55" s="146"/>
      <c r="M55" s="113"/>
      <c r="N55" s="129">
        <f t="shared" si="0"/>
        <v>0</v>
      </c>
      <c r="O55" s="115"/>
      <c r="P55" s="344">
        <f t="shared" si="1"/>
        <v>0</v>
      </c>
      <c r="Q55" s="345"/>
      <c r="R55" s="56"/>
      <c r="S55" s="121">
        <f t="shared" si="2"/>
        <v>0</v>
      </c>
      <c r="T55" s="45">
        <f>ROUND(IF(((K55*L55)-N55-P55-S55)&lt;0,0,((K55*L55)-N55-P55-S55)),0)</f>
        <v>0</v>
      </c>
    </row>
    <row r="56" spans="1:23" ht="15.3" customHeight="1" x14ac:dyDescent="0.25">
      <c r="A56" s="334" t="s">
        <v>102</v>
      </c>
      <c r="B56" s="335"/>
      <c r="C56" s="335"/>
      <c r="D56" s="335"/>
      <c r="E56" s="335"/>
      <c r="F56" s="335"/>
      <c r="G56" s="335"/>
      <c r="H56" s="335"/>
      <c r="I56" s="335"/>
      <c r="J56" s="335"/>
      <c r="K56" s="335"/>
      <c r="L56" s="335"/>
      <c r="M56" s="335"/>
      <c r="N56" s="335"/>
      <c r="O56" s="335"/>
      <c r="P56" s="335"/>
      <c r="Q56" s="335"/>
      <c r="R56" s="335"/>
      <c r="S56" s="335"/>
      <c r="T56" s="336"/>
    </row>
    <row r="57" spans="1:23" ht="15.3" customHeight="1" x14ac:dyDescent="0.25">
      <c r="A57" s="337" t="s">
        <v>103</v>
      </c>
      <c r="B57" s="172"/>
      <c r="C57" s="172"/>
      <c r="D57" s="172"/>
      <c r="E57" s="172"/>
      <c r="F57" s="172"/>
      <c r="G57" s="172"/>
      <c r="H57" s="172"/>
      <c r="I57" s="172"/>
      <c r="J57" s="172"/>
      <c r="K57" s="172"/>
      <c r="L57" s="172"/>
      <c r="M57" s="172"/>
      <c r="N57" s="172"/>
      <c r="O57" s="172"/>
      <c r="P57" s="172"/>
      <c r="Q57" s="172"/>
      <c r="R57" s="172"/>
      <c r="S57" s="172"/>
      <c r="T57" s="338"/>
    </row>
    <row r="58" spans="1:23" ht="15.3" customHeight="1" x14ac:dyDescent="0.25">
      <c r="A58" s="339" t="s">
        <v>101</v>
      </c>
      <c r="B58" s="340"/>
      <c r="C58" s="340"/>
      <c r="D58" s="340"/>
      <c r="E58" s="340"/>
      <c r="F58" s="340"/>
      <c r="G58" s="340"/>
      <c r="H58" s="340"/>
      <c r="I58" s="340"/>
      <c r="J58" s="340"/>
      <c r="K58" s="340"/>
      <c r="L58" s="340"/>
      <c r="M58" s="340"/>
      <c r="N58" s="340"/>
      <c r="O58" s="340"/>
      <c r="P58" s="340"/>
      <c r="Q58" s="340"/>
      <c r="R58" s="340"/>
      <c r="S58" s="340"/>
      <c r="T58" s="341"/>
    </row>
    <row r="59" spans="1:23" ht="10.5" customHeight="1" x14ac:dyDescent="0.25">
      <c r="A59" s="229"/>
      <c r="B59" s="229"/>
      <c r="C59" s="229"/>
      <c r="D59" s="229"/>
      <c r="E59" s="229"/>
      <c r="F59" s="229"/>
      <c r="G59" s="229"/>
      <c r="H59" s="229"/>
      <c r="I59" s="229"/>
      <c r="J59" s="229"/>
      <c r="K59" s="229"/>
      <c r="L59" s="229"/>
      <c r="M59" s="229"/>
      <c r="N59" s="229"/>
      <c r="O59" s="229"/>
      <c r="P59" s="229"/>
      <c r="Q59" s="229"/>
      <c r="R59" s="229"/>
      <c r="S59" s="229"/>
      <c r="T59" s="229"/>
    </row>
    <row r="60" spans="1:23" ht="21.3" customHeight="1" x14ac:dyDescent="0.25">
      <c r="A60" s="230" t="s">
        <v>63</v>
      </c>
      <c r="B60" s="231"/>
      <c r="C60" s="231"/>
      <c r="D60" s="231"/>
      <c r="E60" s="231"/>
      <c r="F60" s="231"/>
      <c r="G60" s="231"/>
      <c r="H60" s="231"/>
      <c r="I60" s="231"/>
      <c r="J60" s="231"/>
      <c r="K60" s="231"/>
      <c r="L60" s="231"/>
      <c r="M60" s="231"/>
      <c r="N60" s="231"/>
      <c r="O60" s="232" t="s">
        <v>53</v>
      </c>
      <c r="P60" s="231"/>
      <c r="Q60" s="231"/>
      <c r="R60" s="233" t="s">
        <v>56</v>
      </c>
      <c r="S60" s="234"/>
      <c r="T60" s="143" t="s">
        <v>13</v>
      </c>
    </row>
    <row r="61" spans="1:23" ht="16.05" customHeight="1" x14ac:dyDescent="0.25">
      <c r="A61" s="246" t="s">
        <v>4</v>
      </c>
      <c r="B61" s="246"/>
      <c r="C61" s="246"/>
      <c r="D61" s="246"/>
      <c r="E61" s="246"/>
      <c r="F61" s="246"/>
      <c r="G61" s="246"/>
      <c r="H61" s="246"/>
      <c r="I61" s="246"/>
      <c r="J61" s="246"/>
      <c r="K61" s="246"/>
      <c r="L61" s="246"/>
      <c r="M61" s="246"/>
      <c r="N61" s="246"/>
      <c r="O61" s="350"/>
      <c r="P61" s="351"/>
      <c r="Q61" s="351"/>
      <c r="R61" s="352">
        <v>430</v>
      </c>
      <c r="S61" s="353"/>
      <c r="T61" s="50">
        <f>+O61*R61</f>
        <v>0</v>
      </c>
    </row>
    <row r="62" spans="1:23" s="42" customFormat="1" ht="10.5" customHeight="1" x14ac:dyDescent="0.25">
      <c r="A62" s="229"/>
      <c r="B62" s="229"/>
      <c r="C62" s="229"/>
      <c r="D62" s="229"/>
      <c r="E62" s="229"/>
      <c r="F62" s="229"/>
      <c r="G62" s="229"/>
      <c r="H62" s="229"/>
      <c r="I62" s="229"/>
      <c r="J62" s="229"/>
      <c r="K62" s="229"/>
      <c r="L62" s="229"/>
      <c r="M62" s="229"/>
      <c r="N62" s="229"/>
      <c r="O62" s="229"/>
      <c r="P62" s="229"/>
      <c r="Q62" s="229"/>
      <c r="R62" s="229"/>
      <c r="S62" s="229"/>
      <c r="T62" s="229"/>
      <c r="U62" s="101"/>
      <c r="V62" s="101"/>
      <c r="W62" s="119"/>
    </row>
    <row r="63" spans="1:23" ht="21.3" customHeight="1" x14ac:dyDescent="0.25">
      <c r="A63" s="230" t="s">
        <v>41</v>
      </c>
      <c r="B63" s="231"/>
      <c r="C63" s="231"/>
      <c r="D63" s="231"/>
      <c r="E63" s="231"/>
      <c r="F63" s="231"/>
      <c r="G63" s="231"/>
      <c r="H63" s="231"/>
      <c r="I63" s="231"/>
      <c r="J63" s="231"/>
      <c r="K63" s="231"/>
      <c r="L63" s="231"/>
      <c r="M63" s="231"/>
      <c r="N63" s="231"/>
      <c r="O63" s="231"/>
      <c r="P63" s="231"/>
      <c r="Q63" s="231"/>
      <c r="R63" s="354" t="s">
        <v>39</v>
      </c>
      <c r="S63" s="354"/>
      <c r="T63" s="128" t="s">
        <v>13</v>
      </c>
    </row>
    <row r="64" spans="1:23" ht="16.8" customHeight="1" x14ac:dyDescent="0.25">
      <c r="A64" s="183"/>
      <c r="B64" s="216"/>
      <c r="C64" s="216"/>
      <c r="D64" s="216"/>
      <c r="E64" s="216"/>
      <c r="F64" s="216"/>
      <c r="G64" s="216"/>
      <c r="H64" s="216"/>
      <c r="I64" s="216"/>
      <c r="J64" s="216"/>
      <c r="K64" s="216"/>
      <c r="L64" s="216"/>
      <c r="M64" s="216"/>
      <c r="N64" s="216"/>
      <c r="O64" s="216"/>
      <c r="P64" s="216"/>
      <c r="Q64" s="216"/>
      <c r="R64" s="346"/>
      <c r="S64" s="347"/>
      <c r="T64" s="152"/>
    </row>
    <row r="65" spans="1:23" ht="16.8" customHeight="1" x14ac:dyDescent="0.25">
      <c r="A65" s="183"/>
      <c r="B65" s="216"/>
      <c r="C65" s="216"/>
      <c r="D65" s="216"/>
      <c r="E65" s="216"/>
      <c r="F65" s="216"/>
      <c r="G65" s="216"/>
      <c r="H65" s="216"/>
      <c r="I65" s="216"/>
      <c r="J65" s="216"/>
      <c r="K65" s="216"/>
      <c r="L65" s="216"/>
      <c r="M65" s="216"/>
      <c r="N65" s="216"/>
      <c r="O65" s="216"/>
      <c r="P65" s="216"/>
      <c r="Q65" s="216"/>
      <c r="R65" s="346"/>
      <c r="S65" s="347"/>
      <c r="T65" s="152"/>
    </row>
    <row r="66" spans="1:23" ht="16.8" customHeight="1" x14ac:dyDescent="0.25">
      <c r="A66" s="265"/>
      <c r="B66" s="266"/>
      <c r="C66" s="266"/>
      <c r="D66" s="266"/>
      <c r="E66" s="266"/>
      <c r="F66" s="266"/>
      <c r="G66" s="266"/>
      <c r="H66" s="266"/>
      <c r="I66" s="266"/>
      <c r="J66" s="266"/>
      <c r="K66" s="266"/>
      <c r="L66" s="266"/>
      <c r="M66" s="266"/>
      <c r="N66" s="266"/>
      <c r="O66" s="266"/>
      <c r="P66" s="266"/>
      <c r="Q66" s="266"/>
      <c r="R66" s="348"/>
      <c r="S66" s="349"/>
      <c r="T66" s="153"/>
    </row>
    <row r="67" spans="1:23" ht="16.8" customHeight="1" x14ac:dyDescent="0.25">
      <c r="A67" s="175"/>
      <c r="B67" s="248"/>
      <c r="C67" s="248"/>
      <c r="D67" s="248"/>
      <c r="E67" s="248"/>
      <c r="F67" s="248"/>
      <c r="G67" s="248"/>
      <c r="H67" s="248"/>
      <c r="I67" s="248"/>
      <c r="J67" s="248"/>
      <c r="K67" s="248"/>
      <c r="L67" s="248"/>
      <c r="M67" s="248"/>
      <c r="N67" s="248"/>
      <c r="O67" s="248"/>
      <c r="P67" s="248"/>
      <c r="Q67" s="248"/>
      <c r="R67" s="359"/>
      <c r="S67" s="360"/>
      <c r="T67" s="49"/>
    </row>
    <row r="68" spans="1:23" s="42" customFormat="1" ht="10.5" customHeight="1" x14ac:dyDescent="0.25">
      <c r="A68" s="229"/>
      <c r="B68" s="229"/>
      <c r="C68" s="229"/>
      <c r="D68" s="229"/>
      <c r="E68" s="229"/>
      <c r="F68" s="229"/>
      <c r="G68" s="229"/>
      <c r="H68" s="229"/>
      <c r="I68" s="229"/>
      <c r="J68" s="229"/>
      <c r="K68" s="229"/>
      <c r="L68" s="229"/>
      <c r="M68" s="229"/>
      <c r="N68" s="229"/>
      <c r="O68" s="229"/>
      <c r="P68" s="229"/>
      <c r="Q68" s="229"/>
      <c r="R68" s="229"/>
      <c r="S68" s="229"/>
      <c r="T68" s="229"/>
      <c r="U68" s="101"/>
      <c r="V68" s="101"/>
      <c r="W68" s="119"/>
    </row>
    <row r="69" spans="1:23" ht="19.05" customHeight="1" x14ac:dyDescent="0.25">
      <c r="A69" s="230" t="s">
        <v>23</v>
      </c>
      <c r="B69" s="231"/>
      <c r="C69" s="231"/>
      <c r="D69" s="231"/>
      <c r="E69" s="231"/>
      <c r="F69" s="231"/>
      <c r="G69" s="231"/>
      <c r="H69" s="231"/>
      <c r="I69" s="231"/>
      <c r="J69" s="231"/>
      <c r="K69" s="231"/>
      <c r="L69" s="231"/>
      <c r="M69" s="231"/>
      <c r="N69" s="231"/>
      <c r="O69" s="231"/>
      <c r="P69" s="231"/>
      <c r="Q69" s="231"/>
      <c r="R69" s="231"/>
      <c r="S69" s="231"/>
      <c r="T69" s="64">
        <f>+T27+SUM(T31:T34)+SUM(T38:T39)+SUM(T52:T55)+T61+SUM(T45:T48)+SUM(T64:T67)</f>
        <v>0</v>
      </c>
    </row>
    <row r="70" spans="1:23" ht="18.3" customHeight="1" x14ac:dyDescent="0.25">
      <c r="A70" s="192" t="s">
        <v>6</v>
      </c>
      <c r="B70" s="199"/>
      <c r="C70" s="199"/>
      <c r="D70" s="199"/>
      <c r="E70" s="199"/>
      <c r="F70" s="199"/>
      <c r="G70" s="199"/>
      <c r="H70" s="197"/>
      <c r="I70" s="236"/>
      <c r="J70" s="236"/>
      <c r="K70" s="236"/>
      <c r="L70" s="236"/>
      <c r="M70" s="236"/>
      <c r="N70" s="236"/>
      <c r="O70" s="236"/>
      <c r="P70" s="236"/>
      <c r="Q70" s="236"/>
      <c r="R70" s="236"/>
      <c r="S70" s="236"/>
      <c r="T70" s="154"/>
    </row>
    <row r="71" spans="1:23" ht="16.05" customHeight="1" x14ac:dyDescent="0.25">
      <c r="A71" s="182" t="s">
        <v>22</v>
      </c>
      <c r="B71" s="202"/>
      <c r="C71" s="202"/>
      <c r="D71" s="202"/>
      <c r="E71" s="202"/>
      <c r="F71" s="202"/>
      <c r="G71" s="202"/>
      <c r="H71" s="183"/>
      <c r="I71" s="216"/>
      <c r="J71" s="216"/>
      <c r="K71" s="216"/>
      <c r="L71" s="216"/>
      <c r="M71" s="216"/>
      <c r="N71" s="216"/>
      <c r="O71" s="216"/>
      <c r="P71" s="216"/>
      <c r="Q71" s="216"/>
      <c r="R71" s="216"/>
      <c r="S71" s="216"/>
      <c r="T71" s="152"/>
    </row>
    <row r="72" spans="1:23" ht="19.05" customHeight="1" x14ac:dyDescent="0.25">
      <c r="A72" s="173" t="s">
        <v>46</v>
      </c>
      <c r="B72" s="202"/>
      <c r="C72" s="202"/>
      <c r="D72" s="202"/>
      <c r="E72" s="202"/>
      <c r="F72" s="202"/>
      <c r="G72" s="202"/>
      <c r="H72" s="202"/>
      <c r="I72" s="202"/>
      <c r="J72" s="202"/>
      <c r="K72" s="202"/>
      <c r="L72" s="202"/>
      <c r="M72" s="202"/>
      <c r="N72" s="202"/>
      <c r="O72" s="202"/>
      <c r="P72" s="202"/>
      <c r="Q72" s="202"/>
      <c r="R72" s="202"/>
      <c r="S72" s="202"/>
      <c r="T72" s="11">
        <f>+T69-SUM(T70:T71)</f>
        <v>0</v>
      </c>
    </row>
    <row r="73" spans="1:23" ht="10.8" customHeight="1" x14ac:dyDescent="0.25">
      <c r="A73" s="201"/>
      <c r="B73" s="241"/>
      <c r="C73" s="241"/>
      <c r="D73" s="241"/>
      <c r="E73" s="241"/>
      <c r="F73" s="241"/>
      <c r="G73" s="241"/>
      <c r="H73" s="241"/>
      <c r="I73" s="241"/>
      <c r="J73" s="241"/>
      <c r="K73" s="241"/>
      <c r="L73" s="241"/>
      <c r="M73" s="241"/>
      <c r="N73" s="187"/>
      <c r="O73" s="187"/>
      <c r="P73" s="187"/>
      <c r="Q73" s="187"/>
      <c r="R73" s="187"/>
      <c r="S73" s="187"/>
      <c r="T73" s="187"/>
    </row>
    <row r="74" spans="1:23" s="141" customFormat="1" ht="15.75" customHeight="1" x14ac:dyDescent="0.25">
      <c r="A74" s="132"/>
      <c r="B74" s="246" t="s">
        <v>61</v>
      </c>
      <c r="C74" s="246"/>
      <c r="D74" s="132"/>
      <c r="E74" s="355" t="s">
        <v>42</v>
      </c>
      <c r="F74" s="356"/>
      <c r="G74" s="356"/>
      <c r="H74" s="356"/>
      <c r="I74" s="356"/>
      <c r="J74" s="357"/>
      <c r="K74" s="136"/>
      <c r="L74" s="358" t="s">
        <v>107</v>
      </c>
      <c r="M74" s="358"/>
      <c r="N74" s="358"/>
      <c r="O74" s="358"/>
      <c r="P74" s="358"/>
      <c r="Q74" s="358"/>
      <c r="R74" s="358"/>
      <c r="S74" s="358"/>
      <c r="T74" s="358"/>
      <c r="U74" s="139"/>
      <c r="V74" s="139"/>
      <c r="W74" s="140"/>
    </row>
    <row r="75" spans="1:23" s="141" customFormat="1" ht="15.75" customHeight="1" x14ac:dyDescent="0.25">
      <c r="A75" s="367" t="s">
        <v>105</v>
      </c>
      <c r="B75" s="367"/>
      <c r="C75" s="367"/>
      <c r="D75" s="367"/>
      <c r="E75" s="367"/>
      <c r="F75" s="194"/>
      <c r="G75" s="195"/>
      <c r="H75" s="195"/>
      <c r="I75" s="195"/>
      <c r="J75" s="196"/>
      <c r="K75" s="136"/>
      <c r="L75" s="138"/>
      <c r="M75" s="368" t="s">
        <v>106</v>
      </c>
      <c r="N75" s="369"/>
      <c r="O75" s="370"/>
      <c r="P75" s="371"/>
      <c r="Q75" s="372"/>
      <c r="R75" s="358" t="s">
        <v>108</v>
      </c>
      <c r="S75" s="358"/>
      <c r="T75" s="358"/>
      <c r="U75" s="139"/>
      <c r="V75" s="139"/>
      <c r="W75" s="140"/>
    </row>
    <row r="76" spans="1:23" x14ac:dyDescent="0.25">
      <c r="A76" s="373" t="s">
        <v>26</v>
      </c>
      <c r="B76" s="374"/>
      <c r="C76" s="374"/>
      <c r="D76" s="375"/>
      <c r="E76" s="373" t="s">
        <v>48</v>
      </c>
      <c r="F76" s="376"/>
      <c r="G76" s="376"/>
      <c r="H76" s="376"/>
      <c r="I76" s="376"/>
      <c r="J76" s="377"/>
      <c r="K76" s="137"/>
      <c r="L76" s="378" t="s">
        <v>16</v>
      </c>
      <c r="M76" s="291"/>
      <c r="N76" s="291"/>
      <c r="O76" s="291"/>
      <c r="P76" s="291"/>
      <c r="Q76" s="291"/>
      <c r="R76" s="291"/>
      <c r="S76" s="291"/>
      <c r="T76" s="291"/>
    </row>
    <row r="77" spans="1:23" ht="29.25" customHeight="1" x14ac:dyDescent="0.25">
      <c r="A77" s="361"/>
      <c r="B77" s="362"/>
      <c r="C77" s="362"/>
      <c r="D77" s="362"/>
      <c r="E77" s="363"/>
      <c r="F77" s="364"/>
      <c r="G77" s="364"/>
      <c r="H77" s="364"/>
      <c r="I77" s="364"/>
      <c r="J77" s="365"/>
      <c r="K77" s="137"/>
      <c r="L77" s="366"/>
      <c r="M77" s="236"/>
      <c r="N77" s="236"/>
      <c r="O77" s="236"/>
      <c r="P77" s="236"/>
      <c r="Q77" s="236"/>
      <c r="R77" s="236"/>
      <c r="S77" s="236"/>
      <c r="T77" s="236"/>
    </row>
    <row r="78" spans="1:23" ht="29.25" customHeight="1" x14ac:dyDescent="0.25">
      <c r="A78" s="133"/>
      <c r="B78" s="134"/>
      <c r="C78" s="134"/>
      <c r="D78" s="134"/>
      <c r="E78" s="135"/>
      <c r="F78" s="135"/>
      <c r="G78" s="135"/>
      <c r="H78" s="135"/>
      <c r="I78" s="135"/>
      <c r="J78" s="135"/>
      <c r="K78" s="135"/>
      <c r="L78" s="135"/>
      <c r="M78" s="135"/>
      <c r="N78" s="135"/>
      <c r="O78" s="135"/>
      <c r="P78" s="135"/>
      <c r="Q78" s="135"/>
      <c r="R78" s="135"/>
      <c r="S78" s="135"/>
      <c r="T78" s="135"/>
    </row>
  </sheetData>
  <sheetProtection sheet="1" formatCells="0" formatColumns="0" formatRows="0" insertColumns="0" insertRows="0" insertHyperlinks="0" deleteColumns="0" deleteRows="0" sort="0" autoFilter="0" pivotTables="0"/>
  <mergeCells count="259">
    <mergeCell ref="A77:D77"/>
    <mergeCell ref="E77:J77"/>
    <mergeCell ref="L77:T77"/>
    <mergeCell ref="A75:E75"/>
    <mergeCell ref="F75:J75"/>
    <mergeCell ref="M75:O75"/>
    <mergeCell ref="P75:Q75"/>
    <mergeCell ref="R75:T75"/>
    <mergeCell ref="A76:D76"/>
    <mergeCell ref="E76:J76"/>
    <mergeCell ref="L76:T76"/>
    <mergeCell ref="A71:G71"/>
    <mergeCell ref="H71:S71"/>
    <mergeCell ref="A72:S72"/>
    <mergeCell ref="A73:T73"/>
    <mergeCell ref="B74:C74"/>
    <mergeCell ref="E74:J74"/>
    <mergeCell ref="L74:T74"/>
    <mergeCell ref="A67:Q67"/>
    <mergeCell ref="R67:S67"/>
    <mergeCell ref="A68:T68"/>
    <mergeCell ref="A69:S69"/>
    <mergeCell ref="A70:G70"/>
    <mergeCell ref="H70:S70"/>
    <mergeCell ref="A64:Q64"/>
    <mergeCell ref="R64:S64"/>
    <mergeCell ref="A65:Q65"/>
    <mergeCell ref="R65:S65"/>
    <mergeCell ref="A66:Q66"/>
    <mergeCell ref="R66:S66"/>
    <mergeCell ref="A61:N61"/>
    <mergeCell ref="O61:Q61"/>
    <mergeCell ref="R61:S61"/>
    <mergeCell ref="A62:T62"/>
    <mergeCell ref="A63:Q63"/>
    <mergeCell ref="R63:S63"/>
    <mergeCell ref="A56:T56"/>
    <mergeCell ref="A57:T57"/>
    <mergeCell ref="A58:T58"/>
    <mergeCell ref="A59:T59"/>
    <mergeCell ref="A60:N60"/>
    <mergeCell ref="O60:Q60"/>
    <mergeCell ref="R60:S60"/>
    <mergeCell ref="A52:A55"/>
    <mergeCell ref="B52:D55"/>
    <mergeCell ref="E52:J52"/>
    <mergeCell ref="P52:Q52"/>
    <mergeCell ref="E53:J53"/>
    <mergeCell ref="P53:Q53"/>
    <mergeCell ref="E54:J54"/>
    <mergeCell ref="P54:Q54"/>
    <mergeCell ref="E55:J55"/>
    <mergeCell ref="P55:Q55"/>
    <mergeCell ref="A49:T49"/>
    <mergeCell ref="A50:H51"/>
    <mergeCell ref="I50:J50"/>
    <mergeCell ref="M50:S50"/>
    <mergeCell ref="T50:T51"/>
    <mergeCell ref="I51:J51"/>
    <mergeCell ref="M51:N51"/>
    <mergeCell ref="O51:Q51"/>
    <mergeCell ref="R51:S51"/>
    <mergeCell ref="A47:J47"/>
    <mergeCell ref="K47:L47"/>
    <mergeCell ref="M47:N47"/>
    <mergeCell ref="P47:Q47"/>
    <mergeCell ref="R47:S47"/>
    <mergeCell ref="A48:J48"/>
    <mergeCell ref="K48:L48"/>
    <mergeCell ref="M48:N48"/>
    <mergeCell ref="P48:Q48"/>
    <mergeCell ref="R48:S48"/>
    <mergeCell ref="A45:J45"/>
    <mergeCell ref="K45:L45"/>
    <mergeCell ref="M45:N45"/>
    <mergeCell ref="P45:Q45"/>
    <mergeCell ref="R45:S45"/>
    <mergeCell ref="A46:J46"/>
    <mergeCell ref="K46:L46"/>
    <mergeCell ref="M46:N46"/>
    <mergeCell ref="P46:Q46"/>
    <mergeCell ref="R46:S46"/>
    <mergeCell ref="A42:T42"/>
    <mergeCell ref="A43:J43"/>
    <mergeCell ref="K43:L43"/>
    <mergeCell ref="M43:Q43"/>
    <mergeCell ref="R43:S44"/>
    <mergeCell ref="T43:T44"/>
    <mergeCell ref="A44:J44"/>
    <mergeCell ref="K44:L44"/>
    <mergeCell ref="M44:N44"/>
    <mergeCell ref="P44:Q44"/>
    <mergeCell ref="A38:J38"/>
    <mergeCell ref="P38:Q38"/>
    <mergeCell ref="A39:J39"/>
    <mergeCell ref="P39:Q39"/>
    <mergeCell ref="A40:T40"/>
    <mergeCell ref="A41:T41"/>
    <mergeCell ref="A36:J37"/>
    <mergeCell ref="K36:K37"/>
    <mergeCell ref="L36:L37"/>
    <mergeCell ref="M36:S36"/>
    <mergeCell ref="T36:T37"/>
    <mergeCell ref="M37:N37"/>
    <mergeCell ref="O37:Q37"/>
    <mergeCell ref="R37:S37"/>
    <mergeCell ref="A34:C34"/>
    <mergeCell ref="D34:G34"/>
    <mergeCell ref="H34:N34"/>
    <mergeCell ref="O34:Q34"/>
    <mergeCell ref="R34:S34"/>
    <mergeCell ref="A35:T35"/>
    <mergeCell ref="A32:N32"/>
    <mergeCell ref="O32:Q32"/>
    <mergeCell ref="R32:S32"/>
    <mergeCell ref="A33:C33"/>
    <mergeCell ref="D33:G33"/>
    <mergeCell ref="H33:N33"/>
    <mergeCell ref="O33:Q33"/>
    <mergeCell ref="R33:S33"/>
    <mergeCell ref="A29:T29"/>
    <mergeCell ref="A30:N30"/>
    <mergeCell ref="O30:Q30"/>
    <mergeCell ref="R30:S30"/>
    <mergeCell ref="A31:N31"/>
    <mergeCell ref="O31:Q31"/>
    <mergeCell ref="R31:S31"/>
    <mergeCell ref="A27:K27"/>
    <mergeCell ref="L27:N27"/>
    <mergeCell ref="O27:Q27"/>
    <mergeCell ref="R27:S27"/>
    <mergeCell ref="A28:K28"/>
    <mergeCell ref="L28:N28"/>
    <mergeCell ref="O28:Q28"/>
    <mergeCell ref="R28:T28"/>
    <mergeCell ref="R23:S23"/>
    <mergeCell ref="A26:B26"/>
    <mergeCell ref="C26:D26"/>
    <mergeCell ref="E26:G26"/>
    <mergeCell ref="H26:J26"/>
    <mergeCell ref="L26:N26"/>
    <mergeCell ref="O26:Q26"/>
    <mergeCell ref="R26:S26"/>
    <mergeCell ref="A23:B23"/>
    <mergeCell ref="C23:D23"/>
    <mergeCell ref="E23:G23"/>
    <mergeCell ref="H23:J23"/>
    <mergeCell ref="L23:N23"/>
    <mergeCell ref="O23:Q23"/>
    <mergeCell ref="R21:S21"/>
    <mergeCell ref="A22:B22"/>
    <mergeCell ref="C22:D22"/>
    <mergeCell ref="E22:G22"/>
    <mergeCell ref="H22:J22"/>
    <mergeCell ref="L22:N22"/>
    <mergeCell ref="O22:Q22"/>
    <mergeCell ref="R22:S22"/>
    <mergeCell ref="A21:B21"/>
    <mergeCell ref="C21:D21"/>
    <mergeCell ref="E21:G21"/>
    <mergeCell ref="H21:J21"/>
    <mergeCell ref="L21:N21"/>
    <mergeCell ref="O21:Q21"/>
    <mergeCell ref="R19:S19"/>
    <mergeCell ref="A20:B20"/>
    <mergeCell ref="C20:D20"/>
    <mergeCell ref="E20:G20"/>
    <mergeCell ref="H20:J20"/>
    <mergeCell ref="L20:N20"/>
    <mergeCell ref="O20:Q20"/>
    <mergeCell ref="R20:S20"/>
    <mergeCell ref="A19:B19"/>
    <mergeCell ref="C19:D19"/>
    <mergeCell ref="E19:G19"/>
    <mergeCell ref="H19:J19"/>
    <mergeCell ref="L19:N19"/>
    <mergeCell ref="O19:Q19"/>
    <mergeCell ref="R17:S17"/>
    <mergeCell ref="A18:B18"/>
    <mergeCell ref="C18:D18"/>
    <mergeCell ref="E18:G18"/>
    <mergeCell ref="H18:J18"/>
    <mergeCell ref="L18:N18"/>
    <mergeCell ref="O18:Q18"/>
    <mergeCell ref="R18:S18"/>
    <mergeCell ref="A17:B17"/>
    <mergeCell ref="C17:D17"/>
    <mergeCell ref="E17:G17"/>
    <mergeCell ref="H17:J17"/>
    <mergeCell ref="L17:N17"/>
    <mergeCell ref="O17:Q17"/>
    <mergeCell ref="R15:S15"/>
    <mergeCell ref="A16:B16"/>
    <mergeCell ref="C16:D16"/>
    <mergeCell ref="E16:G16"/>
    <mergeCell ref="H16:J16"/>
    <mergeCell ref="L16:N16"/>
    <mergeCell ref="O16:Q16"/>
    <mergeCell ref="R16:S16"/>
    <mergeCell ref="A15:B15"/>
    <mergeCell ref="C15:D15"/>
    <mergeCell ref="E15:G15"/>
    <mergeCell ref="H15:J15"/>
    <mergeCell ref="L15:N15"/>
    <mergeCell ref="O15:Q15"/>
    <mergeCell ref="R13:S13"/>
    <mergeCell ref="A14:B14"/>
    <mergeCell ref="C14:D14"/>
    <mergeCell ref="E14:G14"/>
    <mergeCell ref="H14:J14"/>
    <mergeCell ref="L14:N14"/>
    <mergeCell ref="O14:Q14"/>
    <mergeCell ref="R14:S14"/>
    <mergeCell ref="A13:B13"/>
    <mergeCell ref="C13:D13"/>
    <mergeCell ref="E13:G13"/>
    <mergeCell ref="H13:J13"/>
    <mergeCell ref="L13:N13"/>
    <mergeCell ref="O13:Q13"/>
    <mergeCell ref="A12:B12"/>
    <mergeCell ref="C12:D12"/>
    <mergeCell ref="E12:G12"/>
    <mergeCell ref="H12:J12"/>
    <mergeCell ref="L12:N12"/>
    <mergeCell ref="O12:Q12"/>
    <mergeCell ref="A9:T9"/>
    <mergeCell ref="A10:T10"/>
    <mergeCell ref="A11:B11"/>
    <mergeCell ref="C11:D11"/>
    <mergeCell ref="E11:G11"/>
    <mergeCell ref="H11:J11"/>
    <mergeCell ref="L11:N11"/>
    <mergeCell ref="O11:Q11"/>
    <mergeCell ref="R11:S12"/>
    <mergeCell ref="T11:T12"/>
    <mergeCell ref="A7:B7"/>
    <mergeCell ref="C7:J7"/>
    <mergeCell ref="K7:L7"/>
    <mergeCell ref="M7:T7"/>
    <mergeCell ref="A8:E8"/>
    <mergeCell ref="F8:T8"/>
    <mergeCell ref="A5:D5"/>
    <mergeCell ref="E5:J5"/>
    <mergeCell ref="K5:L5"/>
    <mergeCell ref="M5:P5"/>
    <mergeCell ref="R5:S5"/>
    <mergeCell ref="A6:B6"/>
    <mergeCell ref="C6:J6"/>
    <mergeCell ref="K6:L6"/>
    <mergeCell ref="M6:T6"/>
    <mergeCell ref="A1:Q1"/>
    <mergeCell ref="S1:T1"/>
    <mergeCell ref="A2:T2"/>
    <mergeCell ref="A3:T3"/>
    <mergeCell ref="A4:B4"/>
    <mergeCell ref="C4:J4"/>
    <mergeCell ref="K4:L4"/>
    <mergeCell ref="M4:P4"/>
    <mergeCell ref="R4:S4"/>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6"/>
  <sheetViews>
    <sheetView showGridLines="0" zoomScaleNormal="100" workbookViewId="0">
      <selection activeCell="C4" sqref="C4:J4"/>
    </sheetView>
  </sheetViews>
  <sheetFormatPr baseColWidth="10" defaultColWidth="9.21875" defaultRowHeight="13.2" x14ac:dyDescent="0.25"/>
  <cols>
    <col min="1" max="1" width="3.33203125" style="8" customWidth="1"/>
    <col min="2" max="2" width="9.21875" style="8" customWidth="1"/>
    <col min="3" max="3" width="8.77734375" style="8" customWidth="1"/>
    <col min="4" max="4" width="3.77734375" style="8" customWidth="1"/>
    <col min="5" max="5" width="9.44140625" style="8" customWidth="1"/>
    <col min="6" max="6" width="5.44140625" style="8" customWidth="1"/>
    <col min="7" max="7" width="12" style="8" customWidth="1"/>
    <col min="8" max="8" width="12.44140625" style="8" customWidth="1"/>
    <col min="9" max="9" width="6.6640625" style="8" customWidth="1"/>
    <col min="10" max="10" width="6.44140625" style="8" customWidth="1"/>
    <col min="11" max="11" width="11" style="8" customWidth="1"/>
    <col min="12" max="12" width="9.77734375" style="8" customWidth="1"/>
    <col min="13" max="13" width="4.21875" style="8" customWidth="1"/>
    <col min="14" max="14" width="9.21875" style="8" customWidth="1"/>
    <col min="15" max="15" width="3.77734375" style="8" customWidth="1"/>
    <col min="16" max="16" width="4.44140625" style="8" customWidth="1"/>
    <col min="17" max="17" width="5.6640625" style="8" customWidth="1"/>
    <col min="18" max="18" width="3.44140625" style="8" customWidth="1"/>
    <col min="19" max="19" width="10.21875" style="8" customWidth="1"/>
    <col min="20" max="20" width="12.77734375" style="8" customWidth="1"/>
    <col min="21" max="21" width="9.21875" style="94"/>
    <col min="22" max="22" width="12.77734375" style="94" customWidth="1"/>
    <col min="23" max="23" width="9.21875" style="107"/>
    <col min="24" max="16384" width="9.21875" style="8"/>
  </cols>
  <sheetData>
    <row r="1" spans="1:23" ht="25.05" customHeight="1" x14ac:dyDescent="0.25">
      <c r="A1" s="166" t="s">
        <v>8</v>
      </c>
      <c r="B1" s="166"/>
      <c r="C1" s="166"/>
      <c r="D1" s="166"/>
      <c r="E1" s="166"/>
      <c r="F1" s="166"/>
      <c r="G1" s="166"/>
      <c r="H1" s="166"/>
      <c r="I1" s="166"/>
      <c r="J1" s="166"/>
      <c r="K1" s="166"/>
      <c r="L1" s="166"/>
      <c r="M1" s="166"/>
      <c r="N1" s="166"/>
      <c r="O1" s="166"/>
      <c r="P1" s="166"/>
      <c r="Q1" s="166"/>
      <c r="R1" s="103"/>
      <c r="S1" s="167">
        <v>2018</v>
      </c>
      <c r="T1" s="167"/>
    </row>
    <row r="2" spans="1:23" ht="13.5" customHeight="1" x14ac:dyDescent="0.25">
      <c r="A2" s="168" t="s">
        <v>72</v>
      </c>
      <c r="B2" s="169"/>
      <c r="C2" s="169"/>
      <c r="D2" s="169"/>
      <c r="E2" s="169"/>
      <c r="F2" s="169"/>
      <c r="G2" s="169"/>
      <c r="H2" s="169"/>
      <c r="I2" s="169"/>
      <c r="J2" s="169"/>
      <c r="K2" s="169"/>
      <c r="L2" s="169"/>
      <c r="M2" s="169"/>
      <c r="N2" s="169"/>
      <c r="O2" s="169"/>
      <c r="P2" s="169"/>
      <c r="Q2" s="169"/>
      <c r="R2" s="169"/>
      <c r="S2" s="169"/>
      <c r="T2" s="169"/>
    </row>
    <row r="3" spans="1:23" ht="6.75" customHeight="1" x14ac:dyDescent="0.25">
      <c r="A3" s="170"/>
      <c r="B3" s="171"/>
      <c r="C3" s="172"/>
      <c r="D3" s="172"/>
      <c r="E3" s="172"/>
      <c r="F3" s="172"/>
      <c r="G3" s="172"/>
      <c r="H3" s="172"/>
      <c r="I3" s="172"/>
      <c r="J3" s="172"/>
      <c r="K3" s="171"/>
      <c r="L3" s="171"/>
      <c r="M3" s="171"/>
      <c r="N3" s="171"/>
      <c r="O3" s="171"/>
      <c r="P3" s="171"/>
      <c r="Q3" s="171"/>
      <c r="R3" s="171"/>
      <c r="S3" s="171"/>
      <c r="T3" s="172"/>
    </row>
    <row r="4" spans="1:23" ht="16.8" customHeight="1" x14ac:dyDescent="0.25">
      <c r="A4" s="173" t="s">
        <v>75</v>
      </c>
      <c r="B4" s="174"/>
      <c r="C4" s="175"/>
      <c r="D4" s="175"/>
      <c r="E4" s="176"/>
      <c r="F4" s="176"/>
      <c r="G4" s="176"/>
      <c r="H4" s="176"/>
      <c r="I4" s="176"/>
      <c r="J4" s="176"/>
      <c r="K4" s="177" t="s">
        <v>40</v>
      </c>
      <c r="L4" s="178"/>
      <c r="M4" s="179"/>
      <c r="N4" s="179"/>
      <c r="O4" s="179"/>
      <c r="P4" s="179"/>
      <c r="Q4" s="99" t="s">
        <v>1</v>
      </c>
      <c r="R4" s="180"/>
      <c r="S4" s="181"/>
      <c r="T4" s="130" t="s">
        <v>100</v>
      </c>
    </row>
    <row r="5" spans="1:23" ht="16.8" customHeight="1" x14ac:dyDescent="0.25">
      <c r="A5" s="173" t="s">
        <v>68</v>
      </c>
      <c r="B5" s="182"/>
      <c r="C5" s="192"/>
      <c r="D5" s="193"/>
      <c r="E5" s="194"/>
      <c r="F5" s="195"/>
      <c r="G5" s="195"/>
      <c r="H5" s="195"/>
      <c r="I5" s="195"/>
      <c r="J5" s="196"/>
      <c r="K5" s="177" t="s">
        <v>64</v>
      </c>
      <c r="L5" s="178"/>
      <c r="M5" s="179"/>
      <c r="N5" s="179"/>
      <c r="O5" s="179"/>
      <c r="P5" s="179"/>
      <c r="Q5" s="99" t="s">
        <v>1</v>
      </c>
      <c r="R5" s="180"/>
      <c r="S5" s="181"/>
      <c r="T5" s="100">
        <f>IF(OR(V5&gt;500,V5&lt;0),0,+V5+V7)</f>
        <v>0</v>
      </c>
      <c r="U5" s="95" t="s">
        <v>92</v>
      </c>
      <c r="V5" s="117">
        <f>_xlfn.DAYS(M5,M4)</f>
        <v>0</v>
      </c>
      <c r="W5" s="106"/>
    </row>
    <row r="6" spans="1:23" ht="16.8" customHeight="1" x14ac:dyDescent="0.25">
      <c r="A6" s="173" t="s">
        <v>58</v>
      </c>
      <c r="B6" s="182"/>
      <c r="C6" s="183"/>
      <c r="D6" s="183"/>
      <c r="E6" s="197"/>
      <c r="F6" s="197"/>
      <c r="G6" s="197"/>
      <c r="H6" s="197"/>
      <c r="I6" s="197"/>
      <c r="J6" s="197"/>
      <c r="K6" s="173" t="s">
        <v>57</v>
      </c>
      <c r="L6" s="182"/>
      <c r="M6" s="184"/>
      <c r="N6" s="184"/>
      <c r="O6" s="184"/>
      <c r="P6" s="184"/>
      <c r="Q6" s="184"/>
      <c r="R6" s="184"/>
      <c r="S6" s="184"/>
      <c r="T6" s="185"/>
      <c r="U6" s="94" t="s">
        <v>93</v>
      </c>
      <c r="V6" s="96">
        <f>IF(V7&gt;=6,1,0)</f>
        <v>0</v>
      </c>
    </row>
    <row r="7" spans="1:23" ht="16.8" customHeight="1" x14ac:dyDescent="0.25">
      <c r="A7" s="173" t="s">
        <v>104</v>
      </c>
      <c r="B7" s="182"/>
      <c r="C7" s="183"/>
      <c r="D7" s="183"/>
      <c r="E7" s="183"/>
      <c r="F7" s="183"/>
      <c r="G7" s="183"/>
      <c r="H7" s="183"/>
      <c r="I7" s="183"/>
      <c r="J7" s="183"/>
      <c r="K7" s="173" t="s">
        <v>9</v>
      </c>
      <c r="L7" s="182"/>
      <c r="M7" s="184"/>
      <c r="N7" s="184"/>
      <c r="O7" s="184"/>
      <c r="P7" s="184"/>
      <c r="Q7" s="184"/>
      <c r="R7" s="184"/>
      <c r="S7" s="184"/>
      <c r="T7" s="185"/>
      <c r="U7" s="94" t="s">
        <v>93</v>
      </c>
      <c r="V7" s="96">
        <f>IF(V8&gt;=6,1,0)</f>
        <v>0</v>
      </c>
    </row>
    <row r="8" spans="1:23" ht="16.8" customHeight="1" x14ac:dyDescent="0.25">
      <c r="A8" s="186" t="s">
        <v>71</v>
      </c>
      <c r="B8" s="187"/>
      <c r="C8" s="187"/>
      <c r="D8" s="187"/>
      <c r="E8" s="188"/>
      <c r="F8" s="189"/>
      <c r="G8" s="190"/>
      <c r="H8" s="190"/>
      <c r="I8" s="190"/>
      <c r="J8" s="190"/>
      <c r="K8" s="190"/>
      <c r="L8" s="190"/>
      <c r="M8" s="190"/>
      <c r="N8" s="190"/>
      <c r="O8" s="190"/>
      <c r="P8" s="190"/>
      <c r="Q8" s="190"/>
      <c r="R8" s="190"/>
      <c r="S8" s="190"/>
      <c r="T8" s="191"/>
      <c r="V8" s="97">
        <f>(+R5-R4)*24</f>
        <v>0</v>
      </c>
      <c r="W8" s="108"/>
    </row>
    <row r="9" spans="1:23" ht="13.05" customHeight="1" x14ac:dyDescent="0.25">
      <c r="A9" s="201"/>
      <c r="B9" s="187"/>
      <c r="C9" s="187"/>
      <c r="D9" s="187"/>
      <c r="E9" s="187"/>
      <c r="F9" s="187"/>
      <c r="G9" s="187"/>
      <c r="H9" s="187"/>
      <c r="I9" s="187"/>
      <c r="J9" s="187"/>
      <c r="K9" s="187"/>
      <c r="L9" s="187"/>
      <c r="M9" s="187"/>
      <c r="N9" s="187"/>
      <c r="O9" s="187"/>
      <c r="P9" s="187"/>
      <c r="Q9" s="187"/>
      <c r="R9" s="187"/>
      <c r="S9" s="187"/>
      <c r="T9" s="187"/>
    </row>
    <row r="10" spans="1:23" ht="20.55" customHeight="1" x14ac:dyDescent="0.25">
      <c r="A10" s="173" t="s">
        <v>60</v>
      </c>
      <c r="B10" s="202"/>
      <c r="C10" s="202"/>
      <c r="D10" s="202"/>
      <c r="E10" s="202"/>
      <c r="F10" s="202"/>
      <c r="G10" s="202"/>
      <c r="H10" s="202"/>
      <c r="I10" s="202"/>
      <c r="J10" s="202"/>
      <c r="K10" s="202"/>
      <c r="L10" s="202"/>
      <c r="M10" s="202"/>
      <c r="N10" s="202"/>
      <c r="O10" s="202"/>
      <c r="P10" s="202"/>
      <c r="Q10" s="202"/>
      <c r="R10" s="202"/>
      <c r="S10" s="202"/>
      <c r="T10" s="202"/>
    </row>
    <row r="11" spans="1:23" ht="15.3" customHeight="1" x14ac:dyDescent="0.25">
      <c r="A11" s="203" t="s">
        <v>52</v>
      </c>
      <c r="B11" s="204"/>
      <c r="C11" s="203" t="s">
        <v>33</v>
      </c>
      <c r="D11" s="204"/>
      <c r="E11" s="205"/>
      <c r="F11" s="204"/>
      <c r="G11" s="204"/>
      <c r="H11" s="205" t="s">
        <v>31</v>
      </c>
      <c r="I11" s="204"/>
      <c r="J11" s="204"/>
      <c r="K11" s="93" t="s">
        <v>52</v>
      </c>
      <c r="L11" s="203" t="s">
        <v>66</v>
      </c>
      <c r="M11" s="204"/>
      <c r="N11" s="204"/>
      <c r="O11" s="203" t="s">
        <v>54</v>
      </c>
      <c r="P11" s="204"/>
      <c r="Q11" s="204"/>
      <c r="R11" s="206" t="s">
        <v>39</v>
      </c>
      <c r="S11" s="207"/>
      <c r="T11" s="203" t="s">
        <v>13</v>
      </c>
    </row>
    <row r="12" spans="1:23" ht="15.3" customHeight="1" x14ac:dyDescent="0.25">
      <c r="A12" s="198" t="s">
        <v>26</v>
      </c>
      <c r="B12" s="199"/>
      <c r="C12" s="200" t="s">
        <v>12</v>
      </c>
      <c r="D12" s="199"/>
      <c r="E12" s="200" t="s">
        <v>19</v>
      </c>
      <c r="F12" s="199"/>
      <c r="G12" s="199"/>
      <c r="H12" s="200" t="s">
        <v>25</v>
      </c>
      <c r="I12" s="199"/>
      <c r="J12" s="199"/>
      <c r="K12" s="91" t="s">
        <v>32</v>
      </c>
      <c r="L12" s="198" t="s">
        <v>51</v>
      </c>
      <c r="M12" s="199"/>
      <c r="N12" s="199"/>
      <c r="O12" s="198" t="s">
        <v>29</v>
      </c>
      <c r="P12" s="199"/>
      <c r="Q12" s="199"/>
      <c r="R12" s="208"/>
      <c r="S12" s="209"/>
      <c r="T12" s="198"/>
    </row>
    <row r="13" spans="1:23" ht="16.8" customHeight="1" x14ac:dyDescent="0.25">
      <c r="A13" s="212"/>
      <c r="B13" s="213"/>
      <c r="C13" s="214"/>
      <c r="D13" s="215"/>
      <c r="E13" s="183"/>
      <c r="F13" s="216"/>
      <c r="G13" s="216"/>
      <c r="H13" s="183"/>
      <c r="I13" s="216"/>
      <c r="J13" s="216"/>
      <c r="K13" s="92"/>
      <c r="L13" s="183"/>
      <c r="M13" s="216"/>
      <c r="N13" s="216"/>
      <c r="O13" s="217"/>
      <c r="P13" s="218"/>
      <c r="Q13" s="218"/>
      <c r="R13" s="210"/>
      <c r="S13" s="211"/>
      <c r="T13" s="87"/>
    </row>
    <row r="14" spans="1:23" ht="16.8" customHeight="1" x14ac:dyDescent="0.25">
      <c r="A14" s="212"/>
      <c r="B14" s="213"/>
      <c r="C14" s="214"/>
      <c r="D14" s="215"/>
      <c r="E14" s="183"/>
      <c r="F14" s="216"/>
      <c r="G14" s="216"/>
      <c r="H14" s="183"/>
      <c r="I14" s="216"/>
      <c r="J14" s="216"/>
      <c r="K14" s="92"/>
      <c r="L14" s="183"/>
      <c r="M14" s="216"/>
      <c r="N14" s="216"/>
      <c r="O14" s="217"/>
      <c r="P14" s="218"/>
      <c r="Q14" s="218"/>
      <c r="R14" s="210"/>
      <c r="S14" s="211"/>
      <c r="T14" s="87"/>
    </row>
    <row r="15" spans="1:23" ht="18.3" customHeight="1" x14ac:dyDescent="0.25">
      <c r="A15" s="212"/>
      <c r="B15" s="213"/>
      <c r="C15" s="214"/>
      <c r="D15" s="215"/>
      <c r="E15" s="183"/>
      <c r="F15" s="216"/>
      <c r="G15" s="216"/>
      <c r="H15" s="183"/>
      <c r="I15" s="216"/>
      <c r="J15" s="216"/>
      <c r="K15" s="92"/>
      <c r="L15" s="183"/>
      <c r="M15" s="216"/>
      <c r="N15" s="216"/>
      <c r="O15" s="217"/>
      <c r="P15" s="218"/>
      <c r="Q15" s="218"/>
      <c r="R15" s="210"/>
      <c r="S15" s="211"/>
      <c r="T15" s="87"/>
    </row>
    <row r="16" spans="1:23" ht="18.3" customHeight="1" x14ac:dyDescent="0.25">
      <c r="A16" s="212"/>
      <c r="B16" s="213"/>
      <c r="C16" s="214"/>
      <c r="D16" s="215"/>
      <c r="E16" s="183"/>
      <c r="F16" s="216"/>
      <c r="G16" s="216"/>
      <c r="H16" s="183"/>
      <c r="I16" s="216"/>
      <c r="J16" s="216"/>
      <c r="K16" s="92"/>
      <c r="L16" s="183"/>
      <c r="M16" s="216"/>
      <c r="N16" s="216"/>
      <c r="O16" s="217"/>
      <c r="P16" s="218"/>
      <c r="Q16" s="218"/>
      <c r="R16" s="210"/>
      <c r="S16" s="211"/>
      <c r="T16" s="87"/>
    </row>
    <row r="17" spans="1:23" ht="18.3" customHeight="1" x14ac:dyDescent="0.25">
      <c r="A17" s="212"/>
      <c r="B17" s="213"/>
      <c r="C17" s="214"/>
      <c r="D17" s="215"/>
      <c r="E17" s="183"/>
      <c r="F17" s="216"/>
      <c r="G17" s="216"/>
      <c r="H17" s="183"/>
      <c r="I17" s="216"/>
      <c r="J17" s="216"/>
      <c r="K17" s="92"/>
      <c r="L17" s="183"/>
      <c r="M17" s="216"/>
      <c r="N17" s="216"/>
      <c r="O17" s="217"/>
      <c r="P17" s="218"/>
      <c r="Q17" s="218"/>
      <c r="R17" s="210"/>
      <c r="S17" s="211"/>
      <c r="T17" s="87"/>
    </row>
    <row r="18" spans="1:23" ht="16.8" customHeight="1" x14ac:dyDescent="0.25">
      <c r="A18" s="212"/>
      <c r="B18" s="213"/>
      <c r="C18" s="214"/>
      <c r="D18" s="215"/>
      <c r="E18" s="183"/>
      <c r="F18" s="216"/>
      <c r="G18" s="216"/>
      <c r="H18" s="183"/>
      <c r="I18" s="216"/>
      <c r="J18" s="216"/>
      <c r="K18" s="92"/>
      <c r="L18" s="183"/>
      <c r="M18" s="216"/>
      <c r="N18" s="216"/>
      <c r="O18" s="217"/>
      <c r="P18" s="218"/>
      <c r="Q18" s="218"/>
      <c r="R18" s="210"/>
      <c r="S18" s="211"/>
      <c r="T18" s="87"/>
    </row>
    <row r="19" spans="1:23" ht="16.8" customHeight="1" x14ac:dyDescent="0.25">
      <c r="A19" s="219"/>
      <c r="B19" s="220"/>
      <c r="C19" s="221"/>
      <c r="D19" s="222"/>
      <c r="E19" s="223"/>
      <c r="F19" s="224"/>
      <c r="G19" s="225"/>
      <c r="H19" s="223"/>
      <c r="I19" s="224"/>
      <c r="J19" s="225"/>
      <c r="K19" s="92"/>
      <c r="L19" s="223"/>
      <c r="M19" s="224"/>
      <c r="N19" s="225"/>
      <c r="O19" s="226"/>
      <c r="P19" s="227"/>
      <c r="Q19" s="228"/>
      <c r="R19" s="210"/>
      <c r="S19" s="211"/>
      <c r="T19" s="87"/>
    </row>
    <row r="20" spans="1:23" ht="18.3" customHeight="1" x14ac:dyDescent="0.25">
      <c r="A20" s="219"/>
      <c r="B20" s="220"/>
      <c r="C20" s="221"/>
      <c r="D20" s="222"/>
      <c r="E20" s="223"/>
      <c r="F20" s="224"/>
      <c r="G20" s="225"/>
      <c r="H20" s="223"/>
      <c r="I20" s="224"/>
      <c r="J20" s="225"/>
      <c r="K20" s="92"/>
      <c r="L20" s="223"/>
      <c r="M20" s="224"/>
      <c r="N20" s="225"/>
      <c r="O20" s="226"/>
      <c r="P20" s="227"/>
      <c r="Q20" s="228"/>
      <c r="R20" s="210"/>
      <c r="S20" s="211"/>
      <c r="T20" s="87"/>
    </row>
    <row r="21" spans="1:23" ht="16.8" customHeight="1" x14ac:dyDescent="0.25">
      <c r="A21" s="212"/>
      <c r="B21" s="213"/>
      <c r="C21" s="214"/>
      <c r="D21" s="215"/>
      <c r="E21" s="183"/>
      <c r="F21" s="216"/>
      <c r="G21" s="216"/>
      <c r="H21" s="183"/>
      <c r="I21" s="216"/>
      <c r="J21" s="216"/>
      <c r="K21" s="92"/>
      <c r="L21" s="183"/>
      <c r="M21" s="216"/>
      <c r="N21" s="216"/>
      <c r="O21" s="217"/>
      <c r="P21" s="218"/>
      <c r="Q21" s="218"/>
      <c r="R21" s="210"/>
      <c r="S21" s="211"/>
      <c r="T21" s="87"/>
    </row>
    <row r="22" spans="1:23" ht="16.8" customHeight="1" x14ac:dyDescent="0.25">
      <c r="A22" s="212"/>
      <c r="B22" s="213"/>
      <c r="C22" s="214"/>
      <c r="D22" s="215"/>
      <c r="E22" s="183"/>
      <c r="F22" s="216"/>
      <c r="G22" s="216"/>
      <c r="H22" s="183"/>
      <c r="I22" s="216"/>
      <c r="J22" s="216"/>
      <c r="K22" s="92"/>
      <c r="L22" s="183"/>
      <c r="M22" s="216"/>
      <c r="N22" s="216"/>
      <c r="O22" s="217"/>
      <c r="P22" s="218"/>
      <c r="Q22" s="218"/>
      <c r="R22" s="210"/>
      <c r="S22" s="211"/>
      <c r="T22" s="87"/>
    </row>
    <row r="23" spans="1:23" ht="16.8" customHeight="1" x14ac:dyDescent="0.25">
      <c r="A23" s="212"/>
      <c r="B23" s="213"/>
      <c r="C23" s="214"/>
      <c r="D23" s="215"/>
      <c r="E23" s="183"/>
      <c r="F23" s="216"/>
      <c r="G23" s="216"/>
      <c r="H23" s="183"/>
      <c r="I23" s="216"/>
      <c r="J23" s="216"/>
      <c r="K23" s="92"/>
      <c r="L23" s="183"/>
      <c r="M23" s="216"/>
      <c r="N23" s="216"/>
      <c r="O23" s="217"/>
      <c r="P23" s="218"/>
      <c r="Q23" s="218"/>
      <c r="R23" s="210"/>
      <c r="S23" s="211"/>
      <c r="T23" s="87"/>
    </row>
    <row r="24" spans="1:23" ht="16.8" customHeight="1" x14ac:dyDescent="0.25">
      <c r="A24" s="212"/>
      <c r="B24" s="213"/>
      <c r="C24" s="214"/>
      <c r="D24" s="215"/>
      <c r="E24" s="183"/>
      <c r="F24" s="216"/>
      <c r="G24" s="216"/>
      <c r="H24" s="183"/>
      <c r="I24" s="216"/>
      <c r="J24" s="216"/>
      <c r="K24" s="92"/>
      <c r="L24" s="183"/>
      <c r="M24" s="216"/>
      <c r="N24" s="216"/>
      <c r="O24" s="217"/>
      <c r="P24" s="218"/>
      <c r="Q24" s="218"/>
      <c r="R24" s="210"/>
      <c r="S24" s="211"/>
      <c r="T24" s="87"/>
    </row>
    <row r="25" spans="1:23" ht="16.8" customHeight="1" x14ac:dyDescent="0.25">
      <c r="A25" s="239"/>
      <c r="B25" s="204"/>
      <c r="C25" s="204"/>
      <c r="D25" s="204"/>
      <c r="E25" s="204"/>
      <c r="F25" s="204"/>
      <c r="G25" s="204"/>
      <c r="H25" s="204"/>
      <c r="I25" s="204"/>
      <c r="J25" s="204"/>
      <c r="K25" s="204"/>
      <c r="L25" s="240" t="s">
        <v>18</v>
      </c>
      <c r="M25" s="241"/>
      <c r="N25" s="241"/>
      <c r="O25" s="242">
        <f>SUM(O12:Q24)</f>
        <v>0</v>
      </c>
      <c r="P25" s="243"/>
      <c r="Q25" s="243"/>
      <c r="R25" s="244" t="s">
        <v>18</v>
      </c>
      <c r="S25" s="245"/>
      <c r="T25" s="43">
        <f>SUM(T12:T24)</f>
        <v>0</v>
      </c>
    </row>
    <row r="26" spans="1:23" ht="16.8" customHeight="1" x14ac:dyDescent="0.25">
      <c r="A26" s="246"/>
      <c r="B26" s="231"/>
      <c r="C26" s="231"/>
      <c r="D26" s="231"/>
      <c r="E26" s="231"/>
      <c r="F26" s="231"/>
      <c r="G26" s="231"/>
      <c r="H26" s="231"/>
      <c r="I26" s="231"/>
      <c r="J26" s="231"/>
      <c r="K26" s="231"/>
      <c r="L26" s="230" t="s">
        <v>21</v>
      </c>
      <c r="M26" s="231"/>
      <c r="N26" s="231"/>
      <c r="O26" s="247"/>
      <c r="P26" s="248"/>
      <c r="Q26" s="248"/>
      <c r="R26" s="249"/>
      <c r="S26" s="250"/>
      <c r="T26" s="251"/>
    </row>
    <row r="27" spans="1:23" s="42" customFormat="1" ht="10.5" customHeight="1" x14ac:dyDescent="0.25">
      <c r="A27" s="229"/>
      <c r="B27" s="229"/>
      <c r="C27" s="229"/>
      <c r="D27" s="229"/>
      <c r="E27" s="229"/>
      <c r="F27" s="229"/>
      <c r="G27" s="229"/>
      <c r="H27" s="229"/>
      <c r="I27" s="229"/>
      <c r="J27" s="229"/>
      <c r="K27" s="229"/>
      <c r="L27" s="229"/>
      <c r="M27" s="229"/>
      <c r="N27" s="229"/>
      <c r="O27" s="229"/>
      <c r="P27" s="229"/>
      <c r="Q27" s="229"/>
      <c r="R27" s="229"/>
      <c r="S27" s="229"/>
      <c r="T27" s="229"/>
      <c r="U27" s="101"/>
      <c r="V27" s="101"/>
      <c r="W27" s="119"/>
    </row>
    <row r="28" spans="1:23" ht="19.8" customHeight="1" x14ac:dyDescent="0.25">
      <c r="A28" s="230" t="s">
        <v>59</v>
      </c>
      <c r="B28" s="231"/>
      <c r="C28" s="231"/>
      <c r="D28" s="231"/>
      <c r="E28" s="231"/>
      <c r="F28" s="231"/>
      <c r="G28" s="231"/>
      <c r="H28" s="231"/>
      <c r="I28" s="231"/>
      <c r="J28" s="231"/>
      <c r="K28" s="231"/>
      <c r="L28" s="231"/>
      <c r="M28" s="231"/>
      <c r="N28" s="231"/>
      <c r="O28" s="232" t="s">
        <v>3</v>
      </c>
      <c r="P28" s="231"/>
      <c r="Q28" s="231"/>
      <c r="R28" s="233" t="s">
        <v>56</v>
      </c>
      <c r="S28" s="234"/>
      <c r="T28" s="85" t="s">
        <v>13</v>
      </c>
    </row>
    <row r="29" spans="1:23" ht="16.05" customHeight="1" x14ac:dyDescent="0.25">
      <c r="A29" s="192" t="s">
        <v>98</v>
      </c>
      <c r="B29" s="199"/>
      <c r="C29" s="199"/>
      <c r="D29" s="199"/>
      <c r="E29" s="199"/>
      <c r="F29" s="199"/>
      <c r="G29" s="199"/>
      <c r="H29" s="199"/>
      <c r="I29" s="199"/>
      <c r="J29" s="199"/>
      <c r="K29" s="199"/>
      <c r="L29" s="199"/>
      <c r="M29" s="199"/>
      <c r="N29" s="199"/>
      <c r="O29" s="235"/>
      <c r="P29" s="236"/>
      <c r="Q29" s="236"/>
      <c r="R29" s="237"/>
      <c r="S29" s="238"/>
      <c r="T29" s="45">
        <f>+O29*R29</f>
        <v>0</v>
      </c>
    </row>
    <row r="30" spans="1:23" ht="16.05" customHeight="1" x14ac:dyDescent="0.25">
      <c r="A30" s="182" t="s">
        <v>99</v>
      </c>
      <c r="B30" s="202"/>
      <c r="C30" s="202"/>
      <c r="D30" s="202"/>
      <c r="E30" s="202"/>
      <c r="F30" s="202"/>
      <c r="G30" s="202"/>
      <c r="H30" s="202"/>
      <c r="I30" s="202"/>
      <c r="J30" s="202"/>
      <c r="K30" s="202"/>
      <c r="L30" s="202"/>
      <c r="M30" s="202"/>
      <c r="N30" s="202"/>
      <c r="O30" s="235"/>
      <c r="P30" s="236"/>
      <c r="Q30" s="236"/>
      <c r="R30" s="237"/>
      <c r="S30" s="238"/>
      <c r="T30" s="45">
        <f>+O30*R30</f>
        <v>0</v>
      </c>
    </row>
    <row r="31" spans="1:23" ht="16.05" customHeight="1" x14ac:dyDescent="0.25">
      <c r="A31" s="262" t="s">
        <v>65</v>
      </c>
      <c r="B31" s="263"/>
      <c r="C31" s="263"/>
      <c r="D31" s="264" t="s">
        <v>15</v>
      </c>
      <c r="E31" s="241"/>
      <c r="F31" s="241"/>
      <c r="G31" s="241"/>
      <c r="H31" s="265"/>
      <c r="I31" s="266"/>
      <c r="J31" s="266"/>
      <c r="K31" s="266"/>
      <c r="L31" s="266"/>
      <c r="M31" s="266"/>
      <c r="N31" s="266"/>
      <c r="O31" s="267"/>
      <c r="P31" s="266"/>
      <c r="Q31" s="266"/>
      <c r="R31" s="268">
        <v>1</v>
      </c>
      <c r="S31" s="269"/>
      <c r="T31" s="47">
        <f>+O31*R31</f>
        <v>0</v>
      </c>
    </row>
    <row r="32" spans="1:23" ht="16.05" customHeight="1" x14ac:dyDescent="0.25">
      <c r="A32" s="252" t="s">
        <v>10</v>
      </c>
      <c r="B32" s="253"/>
      <c r="C32" s="253"/>
      <c r="D32" s="254" t="s">
        <v>95</v>
      </c>
      <c r="E32" s="254"/>
      <c r="F32" s="254"/>
      <c r="G32" s="255"/>
      <c r="H32" s="256"/>
      <c r="I32" s="257"/>
      <c r="J32" s="257"/>
      <c r="K32" s="257"/>
      <c r="L32" s="257"/>
      <c r="M32" s="257"/>
      <c r="N32" s="258"/>
      <c r="O32" s="247"/>
      <c r="P32" s="248"/>
      <c r="Q32" s="248"/>
      <c r="R32" s="259"/>
      <c r="S32" s="260"/>
      <c r="T32" s="50">
        <f>+O32*R32</f>
        <v>0</v>
      </c>
    </row>
    <row r="33" spans="1:23" s="42" customFormat="1" ht="10.5" customHeight="1" x14ac:dyDescent="0.25">
      <c r="A33" s="261"/>
      <c r="B33" s="261"/>
      <c r="C33" s="261"/>
      <c r="D33" s="261"/>
      <c r="E33" s="261"/>
      <c r="F33" s="261"/>
      <c r="G33" s="261"/>
      <c r="H33" s="261"/>
      <c r="I33" s="261"/>
      <c r="J33" s="261"/>
      <c r="K33" s="261"/>
      <c r="L33" s="261"/>
      <c r="M33" s="261"/>
      <c r="N33" s="261"/>
      <c r="O33" s="261"/>
      <c r="P33" s="261"/>
      <c r="Q33" s="261"/>
      <c r="R33" s="261"/>
      <c r="S33" s="261"/>
      <c r="T33" s="261"/>
      <c r="U33" s="101"/>
      <c r="V33" s="101"/>
      <c r="W33" s="119"/>
    </row>
    <row r="34" spans="1:23" ht="15.3" customHeight="1" x14ac:dyDescent="0.25">
      <c r="A34" s="274" t="s">
        <v>55</v>
      </c>
      <c r="B34" s="240"/>
      <c r="C34" s="240"/>
      <c r="D34" s="240"/>
      <c r="E34" s="240"/>
      <c r="F34" s="240"/>
      <c r="G34" s="240"/>
      <c r="H34" s="240"/>
      <c r="I34" s="240"/>
      <c r="J34" s="275"/>
      <c r="K34" s="279" t="s">
        <v>53</v>
      </c>
      <c r="L34" s="281" t="s">
        <v>56</v>
      </c>
      <c r="M34" s="232" t="s">
        <v>50</v>
      </c>
      <c r="N34" s="232"/>
      <c r="O34" s="232"/>
      <c r="P34" s="232"/>
      <c r="Q34" s="232"/>
      <c r="R34" s="232"/>
      <c r="S34" s="233"/>
      <c r="T34" s="232" t="s">
        <v>13</v>
      </c>
    </row>
    <row r="35" spans="1:23" ht="15.3" customHeight="1" x14ac:dyDescent="0.25">
      <c r="A35" s="276"/>
      <c r="B35" s="277"/>
      <c r="C35" s="277"/>
      <c r="D35" s="277"/>
      <c r="E35" s="277"/>
      <c r="F35" s="277"/>
      <c r="G35" s="277"/>
      <c r="H35" s="277"/>
      <c r="I35" s="277"/>
      <c r="J35" s="278"/>
      <c r="K35" s="280"/>
      <c r="L35" s="282"/>
      <c r="M35" s="283" t="s">
        <v>43</v>
      </c>
      <c r="N35" s="284"/>
      <c r="O35" s="285" t="s">
        <v>27</v>
      </c>
      <c r="P35" s="286"/>
      <c r="Q35" s="287"/>
      <c r="R35" s="288" t="s">
        <v>30</v>
      </c>
      <c r="S35" s="289"/>
      <c r="T35" s="231"/>
    </row>
    <row r="36" spans="1:23" ht="16.05" customHeight="1" x14ac:dyDescent="0.25">
      <c r="A36" s="174" t="s">
        <v>96</v>
      </c>
      <c r="B36" s="270"/>
      <c r="C36" s="270"/>
      <c r="D36" s="270"/>
      <c r="E36" s="270"/>
      <c r="F36" s="270"/>
      <c r="G36" s="270"/>
      <c r="H36" s="270"/>
      <c r="I36" s="270"/>
      <c r="J36" s="270"/>
      <c r="K36" s="98">
        <f>IF(V5=0,IF(V8&lt;12,IF(V8&gt;=6,1,0),0),0)</f>
        <v>0</v>
      </c>
      <c r="L36" s="123">
        <v>289</v>
      </c>
      <c r="M36" s="110"/>
      <c r="N36" s="120">
        <f>IF(K36&gt;0,(L36*0.2)*M36,0)</f>
        <v>0</v>
      </c>
      <c r="O36" s="110"/>
      <c r="P36" s="271">
        <f>IF(K36&gt;0,(+L36*0.3)*O36,0)</f>
        <v>0</v>
      </c>
      <c r="Q36" s="272"/>
      <c r="R36" s="109"/>
      <c r="S36" s="121">
        <f>ROUND(IF(K36&gt;0,(+L36*0.5)*R36,0),0)</f>
        <v>0</v>
      </c>
      <c r="T36" s="45">
        <f>ROUND(IF(((K36*L36)-N36-P36-S36)&lt;0,0,((K36*L36)-N36-P36-S36)),0)</f>
        <v>0</v>
      </c>
      <c r="U36" s="102"/>
    </row>
    <row r="37" spans="1:23" ht="16.05" customHeight="1" x14ac:dyDescent="0.25">
      <c r="A37" s="262" t="s">
        <v>97</v>
      </c>
      <c r="B37" s="273"/>
      <c r="C37" s="273"/>
      <c r="D37" s="273"/>
      <c r="E37" s="273"/>
      <c r="F37" s="273"/>
      <c r="G37" s="273"/>
      <c r="H37" s="273"/>
      <c r="I37" s="273"/>
      <c r="J37" s="273"/>
      <c r="K37" s="98">
        <f>IF(V5=0,IF(V8&gt;=12,1,0),0)</f>
        <v>0</v>
      </c>
      <c r="L37" s="124">
        <v>537</v>
      </c>
      <c r="M37" s="110"/>
      <c r="N37" s="120">
        <f>IF(K37&gt;0,(L37*0.2)*M37,0)</f>
        <v>0</v>
      </c>
      <c r="O37" s="118"/>
      <c r="P37" s="271">
        <f>IF(K37&gt;0,(+L37*0.3)*O37,0)</f>
        <v>0</v>
      </c>
      <c r="Q37" s="272"/>
      <c r="R37" s="56"/>
      <c r="S37" s="121">
        <f>ROUND(IF(K37&gt;0,(+L37*0.5)*R37,0),0)</f>
        <v>0</v>
      </c>
      <c r="T37" s="45">
        <f>ROUND(IF(((K37*L37)-N37-P37-S37)&lt;0,0,((K37*L37)-N37-P37-S37)),0)</f>
        <v>0</v>
      </c>
    </row>
    <row r="38" spans="1:23" ht="15.3" customHeight="1" x14ac:dyDescent="0.25">
      <c r="A38" s="246" t="s">
        <v>76</v>
      </c>
      <c r="B38" s="231"/>
      <c r="C38" s="231"/>
      <c r="D38" s="231"/>
      <c r="E38" s="231"/>
      <c r="F38" s="231"/>
      <c r="G38" s="231"/>
      <c r="H38" s="231"/>
      <c r="I38" s="231"/>
      <c r="J38" s="231"/>
      <c r="K38" s="231"/>
      <c r="L38" s="231"/>
      <c r="M38" s="231"/>
      <c r="N38" s="231"/>
      <c r="O38" s="231"/>
      <c r="P38" s="231"/>
      <c r="Q38" s="231"/>
      <c r="R38" s="231"/>
      <c r="S38" s="231"/>
      <c r="T38" s="231"/>
    </row>
    <row r="39" spans="1:23" s="42" customFormat="1" ht="10.5" customHeight="1" x14ac:dyDescent="0.25">
      <c r="A39" s="229"/>
      <c r="B39" s="229"/>
      <c r="C39" s="229"/>
      <c r="D39" s="229"/>
      <c r="E39" s="229"/>
      <c r="F39" s="229"/>
      <c r="G39" s="229"/>
      <c r="H39" s="229"/>
      <c r="I39" s="229"/>
      <c r="J39" s="229"/>
      <c r="K39" s="229"/>
      <c r="L39" s="229"/>
      <c r="M39" s="229"/>
      <c r="N39" s="229"/>
      <c r="O39" s="229"/>
      <c r="P39" s="229"/>
      <c r="Q39" s="229"/>
      <c r="R39" s="229"/>
      <c r="S39" s="229"/>
      <c r="T39" s="229"/>
      <c r="U39" s="101"/>
      <c r="V39" s="101"/>
      <c r="W39" s="119"/>
    </row>
    <row r="40" spans="1:23" ht="19.05" customHeight="1" x14ac:dyDescent="0.25">
      <c r="A40" s="230" t="s">
        <v>17</v>
      </c>
      <c r="B40" s="231"/>
      <c r="C40" s="231"/>
      <c r="D40" s="231"/>
      <c r="E40" s="231"/>
      <c r="F40" s="231"/>
      <c r="G40" s="231"/>
      <c r="H40" s="231"/>
      <c r="I40" s="231"/>
      <c r="J40" s="231"/>
      <c r="K40" s="231"/>
      <c r="L40" s="231"/>
      <c r="M40" s="231"/>
      <c r="N40" s="231"/>
      <c r="O40" s="231"/>
      <c r="P40" s="231"/>
      <c r="Q40" s="231"/>
      <c r="R40" s="231"/>
      <c r="S40" s="231"/>
      <c r="T40" s="231"/>
    </row>
    <row r="41" spans="1:23" ht="16.05" customHeight="1" x14ac:dyDescent="0.25">
      <c r="A41" s="290" t="s">
        <v>35</v>
      </c>
      <c r="B41" s="291"/>
      <c r="C41" s="291"/>
      <c r="D41" s="291"/>
      <c r="E41" s="291"/>
      <c r="F41" s="291"/>
      <c r="G41" s="291"/>
      <c r="H41" s="291"/>
      <c r="I41" s="291"/>
      <c r="J41" s="291"/>
      <c r="K41" s="292" t="s">
        <v>49</v>
      </c>
      <c r="L41" s="291"/>
      <c r="M41" s="292" t="s">
        <v>45</v>
      </c>
      <c r="N41" s="291"/>
      <c r="O41" s="291"/>
      <c r="P41" s="291"/>
      <c r="Q41" s="293"/>
      <c r="R41" s="232" t="s">
        <v>47</v>
      </c>
      <c r="S41" s="232"/>
      <c r="T41" s="294" t="s">
        <v>13</v>
      </c>
    </row>
    <row r="42" spans="1:23" ht="16.05" customHeight="1" x14ac:dyDescent="0.25">
      <c r="A42" s="192" t="s">
        <v>20</v>
      </c>
      <c r="B42" s="199"/>
      <c r="C42" s="199"/>
      <c r="D42" s="199"/>
      <c r="E42" s="199"/>
      <c r="F42" s="199"/>
      <c r="G42" s="199"/>
      <c r="H42" s="199"/>
      <c r="I42" s="199"/>
      <c r="J42" s="199"/>
      <c r="K42" s="296"/>
      <c r="L42" s="199"/>
      <c r="M42" s="297" t="s">
        <v>11</v>
      </c>
      <c r="N42" s="298"/>
      <c r="O42" s="90" t="s">
        <v>2</v>
      </c>
      <c r="P42" s="299" t="s">
        <v>5</v>
      </c>
      <c r="Q42" s="171"/>
      <c r="R42" s="232"/>
      <c r="S42" s="232"/>
      <c r="T42" s="295"/>
    </row>
    <row r="43" spans="1:23" ht="16.05" customHeight="1" x14ac:dyDescent="0.25">
      <c r="A43" s="300"/>
      <c r="B43" s="300"/>
      <c r="C43" s="300"/>
      <c r="D43" s="300"/>
      <c r="E43" s="300"/>
      <c r="F43" s="300"/>
      <c r="G43" s="300"/>
      <c r="H43" s="300"/>
      <c r="I43" s="300"/>
      <c r="J43" s="300"/>
      <c r="K43" s="301"/>
      <c r="L43" s="300"/>
      <c r="M43" s="302"/>
      <c r="N43" s="303"/>
      <c r="O43" s="9" t="s">
        <v>2</v>
      </c>
      <c r="P43" s="304"/>
      <c r="Q43" s="305"/>
      <c r="R43" s="306"/>
      <c r="S43" s="306"/>
      <c r="T43" s="104"/>
    </row>
    <row r="44" spans="1:23" ht="15.3" customHeight="1" x14ac:dyDescent="0.25">
      <c r="A44" s="300"/>
      <c r="B44" s="300"/>
      <c r="C44" s="300"/>
      <c r="D44" s="300"/>
      <c r="E44" s="300"/>
      <c r="F44" s="300"/>
      <c r="G44" s="300"/>
      <c r="H44" s="300"/>
      <c r="I44" s="300"/>
      <c r="J44" s="300"/>
      <c r="K44" s="307"/>
      <c r="L44" s="300"/>
      <c r="M44" s="302"/>
      <c r="N44" s="303"/>
      <c r="O44" s="9" t="s">
        <v>2</v>
      </c>
      <c r="P44" s="304"/>
      <c r="Q44" s="305"/>
      <c r="R44" s="306"/>
      <c r="S44" s="306"/>
      <c r="T44" s="104"/>
    </row>
    <row r="45" spans="1:23" ht="16.05" customHeight="1" x14ac:dyDescent="0.25">
      <c r="A45" s="308"/>
      <c r="B45" s="308"/>
      <c r="C45" s="308"/>
      <c r="D45" s="308"/>
      <c r="E45" s="308"/>
      <c r="F45" s="308"/>
      <c r="G45" s="308"/>
      <c r="H45" s="308"/>
      <c r="I45" s="308"/>
      <c r="J45" s="308"/>
      <c r="K45" s="309"/>
      <c r="L45" s="308"/>
      <c r="M45" s="310"/>
      <c r="N45" s="311"/>
      <c r="O45" s="55" t="s">
        <v>2</v>
      </c>
      <c r="P45" s="312"/>
      <c r="Q45" s="313"/>
      <c r="R45" s="306"/>
      <c r="S45" s="306"/>
      <c r="T45" s="105"/>
    </row>
    <row r="46" spans="1:23" ht="16.05" customHeight="1" x14ac:dyDescent="0.25">
      <c r="A46" s="314"/>
      <c r="B46" s="314"/>
      <c r="C46" s="314"/>
      <c r="D46" s="314"/>
      <c r="E46" s="314"/>
      <c r="F46" s="314"/>
      <c r="G46" s="314"/>
      <c r="H46" s="314"/>
      <c r="I46" s="314"/>
      <c r="J46" s="314"/>
      <c r="K46" s="315"/>
      <c r="L46" s="316"/>
      <c r="M46" s="317"/>
      <c r="N46" s="318"/>
      <c r="O46" s="62" t="s">
        <v>2</v>
      </c>
      <c r="P46" s="319"/>
      <c r="Q46" s="320"/>
      <c r="R46" s="321"/>
      <c r="S46" s="322"/>
      <c r="T46" s="49"/>
    </row>
    <row r="47" spans="1:23" s="42" customFormat="1" ht="10.5" customHeight="1" x14ac:dyDescent="0.25">
      <c r="A47" s="323"/>
      <c r="B47" s="323"/>
      <c r="C47" s="323"/>
      <c r="D47" s="323"/>
      <c r="E47" s="323"/>
      <c r="F47" s="323"/>
      <c r="G47" s="323"/>
      <c r="H47" s="323"/>
      <c r="I47" s="323"/>
      <c r="J47" s="323"/>
      <c r="K47" s="323"/>
      <c r="L47" s="323"/>
      <c r="M47" s="323"/>
      <c r="N47" s="323"/>
      <c r="O47" s="323"/>
      <c r="P47" s="323"/>
      <c r="Q47" s="323"/>
      <c r="R47" s="323"/>
      <c r="S47" s="323"/>
      <c r="T47" s="323"/>
      <c r="U47" s="101"/>
      <c r="V47" s="101"/>
      <c r="W47" s="119"/>
    </row>
    <row r="48" spans="1:23" ht="15.3" customHeight="1" x14ac:dyDescent="0.25">
      <c r="A48" s="324" t="s">
        <v>44</v>
      </c>
      <c r="B48" s="325"/>
      <c r="C48" s="325"/>
      <c r="D48" s="325"/>
      <c r="E48" s="325"/>
      <c r="F48" s="325"/>
      <c r="G48" s="325"/>
      <c r="H48" s="326"/>
      <c r="I48" s="330" t="s">
        <v>94</v>
      </c>
      <c r="J48" s="331"/>
      <c r="K48" s="86"/>
      <c r="L48" s="86"/>
      <c r="M48" s="232" t="s">
        <v>81</v>
      </c>
      <c r="N48" s="231"/>
      <c r="O48" s="231"/>
      <c r="P48" s="231"/>
      <c r="Q48" s="231"/>
      <c r="R48" s="231"/>
      <c r="S48" s="231"/>
      <c r="T48" s="232" t="s">
        <v>13</v>
      </c>
    </row>
    <row r="49" spans="1:23" ht="16.05" customHeight="1" x14ac:dyDescent="0.25">
      <c r="A49" s="327"/>
      <c r="B49" s="328"/>
      <c r="C49" s="328"/>
      <c r="D49" s="328"/>
      <c r="E49" s="328"/>
      <c r="F49" s="328"/>
      <c r="G49" s="328"/>
      <c r="H49" s="329"/>
      <c r="I49" s="332">
        <f>IF(V5&gt;0,T5,0)</f>
        <v>0</v>
      </c>
      <c r="J49" s="333"/>
      <c r="K49" s="85" t="s">
        <v>53</v>
      </c>
      <c r="L49" s="85" t="s">
        <v>80</v>
      </c>
      <c r="M49" s="232" t="s">
        <v>43</v>
      </c>
      <c r="N49" s="231"/>
      <c r="O49" s="232" t="s">
        <v>27</v>
      </c>
      <c r="P49" s="231"/>
      <c r="Q49" s="231"/>
      <c r="R49" s="233" t="s">
        <v>30</v>
      </c>
      <c r="S49" s="234"/>
      <c r="T49" s="231"/>
    </row>
    <row r="50" spans="1:23" ht="16.05" customHeight="1" x14ac:dyDescent="0.25">
      <c r="A50" s="193"/>
      <c r="B50" s="343" t="s">
        <v>79</v>
      </c>
      <c r="C50" s="172"/>
      <c r="D50" s="172"/>
      <c r="E50" s="192" t="s">
        <v>24</v>
      </c>
      <c r="F50" s="199"/>
      <c r="G50" s="199"/>
      <c r="H50" s="199"/>
      <c r="I50" s="199"/>
      <c r="J50" s="199"/>
      <c r="K50" s="98"/>
      <c r="L50" s="122">
        <v>569</v>
      </c>
      <c r="M50" s="112"/>
      <c r="N50" s="129">
        <f>IF(K50&gt;0,(L50*0.2)*M50,0)</f>
        <v>0</v>
      </c>
      <c r="O50" s="125"/>
      <c r="P50" s="344">
        <f>IF(K50&gt;0,(+L50*0.3)*O50,0)</f>
        <v>0</v>
      </c>
      <c r="Q50" s="345"/>
      <c r="R50" s="111"/>
      <c r="S50" s="121">
        <f>IF(K50&gt;0,(+L50*0.5)*R50,0)</f>
        <v>0</v>
      </c>
      <c r="T50" s="45">
        <f>ROUND(IF(((K50*L50)-N50-P50-S50)&lt;0,0,((K50*L50)-N50-P50-S50)),0)</f>
        <v>0</v>
      </c>
    </row>
    <row r="51" spans="1:23" ht="16.05" customHeight="1" x14ac:dyDescent="0.25">
      <c r="A51" s="193"/>
      <c r="B51" s="343"/>
      <c r="C51" s="172"/>
      <c r="D51" s="172"/>
      <c r="E51" s="182" t="s">
        <v>37</v>
      </c>
      <c r="F51" s="202"/>
      <c r="G51" s="202"/>
      <c r="H51" s="202"/>
      <c r="I51" s="202"/>
      <c r="J51" s="202"/>
      <c r="K51" s="116"/>
      <c r="L51" s="131">
        <v>159</v>
      </c>
      <c r="M51" s="112"/>
      <c r="N51" s="129">
        <f t="shared" ref="N51" si="0">IF(K51&gt;0,(L51*0.2)*M51,0)</f>
        <v>0</v>
      </c>
      <c r="O51" s="114"/>
      <c r="P51" s="344">
        <f t="shared" ref="P51" si="1">IF(K51&gt;0,(+L51*0.3)*O51,0)</f>
        <v>0</v>
      </c>
      <c r="Q51" s="345"/>
      <c r="R51" s="5"/>
      <c r="S51" s="121">
        <f t="shared" ref="S51" si="2">IF(K51&gt;0,(+L51*0.5)*R51,0)</f>
        <v>0</v>
      </c>
      <c r="T51" s="45">
        <f>ROUND(IF(((K51*L51)-N51-P51-S51)&lt;0,0,((K51*L51)-N51-P51-S51)),0)</f>
        <v>0</v>
      </c>
    </row>
    <row r="52" spans="1:23" ht="16.05" customHeight="1" x14ac:dyDescent="0.25">
      <c r="A52" s="342"/>
      <c r="B52" s="241"/>
      <c r="C52" s="241"/>
      <c r="D52" s="241"/>
      <c r="E52" s="182" t="s">
        <v>67</v>
      </c>
      <c r="F52" s="202"/>
      <c r="G52" s="202"/>
      <c r="H52" s="202"/>
      <c r="I52" s="202"/>
      <c r="J52" s="202"/>
      <c r="K52" s="116"/>
      <c r="L52" s="126">
        <v>88</v>
      </c>
      <c r="M52" s="112"/>
      <c r="N52" s="129">
        <f t="shared" ref="N52:N53" si="3">IF(K52&gt;0,(L52*0.2)*M52,0)</f>
        <v>0</v>
      </c>
      <c r="O52" s="114"/>
      <c r="P52" s="344">
        <f t="shared" ref="P52:P53" si="4">IF(K52&gt;0,(+L52*0.3)*O52,0)</f>
        <v>0</v>
      </c>
      <c r="Q52" s="345"/>
      <c r="R52" s="5"/>
      <c r="S52" s="121">
        <f t="shared" ref="S52:S53" si="5">IF(K52&gt;0,(+L52*0.5)*R52,0)</f>
        <v>0</v>
      </c>
      <c r="T52" s="45">
        <f>ROUND(IF(((K52*L52)-N52-P52-S52)&lt;0,0,((K52*L52)-N52-P52-S52)),0)</f>
        <v>0</v>
      </c>
    </row>
    <row r="53" spans="1:23" ht="16.8" customHeight="1" x14ac:dyDescent="0.25">
      <c r="A53" s="263"/>
      <c r="B53" s="241"/>
      <c r="C53" s="241"/>
      <c r="D53" s="241"/>
      <c r="E53" s="265"/>
      <c r="F53" s="266"/>
      <c r="G53" s="266"/>
      <c r="H53" s="266"/>
      <c r="I53" s="266"/>
      <c r="J53" s="266"/>
      <c r="K53" s="115"/>
      <c r="L53" s="127"/>
      <c r="M53" s="113"/>
      <c r="N53" s="129">
        <f t="shared" si="3"/>
        <v>0</v>
      </c>
      <c r="O53" s="115"/>
      <c r="P53" s="344">
        <f t="shared" si="4"/>
        <v>0</v>
      </c>
      <c r="Q53" s="345"/>
      <c r="R53" s="56"/>
      <c r="S53" s="121">
        <f t="shared" si="5"/>
        <v>0</v>
      </c>
      <c r="T53" s="45">
        <f>ROUND(IF(((K53*L53)-N53-P53-S53)&lt;0,0,((K53*L53)-N53-P53-S53)),0)</f>
        <v>0</v>
      </c>
    </row>
    <row r="54" spans="1:23" ht="15.3" customHeight="1" x14ac:dyDescent="0.25">
      <c r="A54" s="334" t="s">
        <v>102</v>
      </c>
      <c r="B54" s="335"/>
      <c r="C54" s="335"/>
      <c r="D54" s="335"/>
      <c r="E54" s="335"/>
      <c r="F54" s="335"/>
      <c r="G54" s="335"/>
      <c r="H54" s="335"/>
      <c r="I54" s="335"/>
      <c r="J54" s="335"/>
      <c r="K54" s="335"/>
      <c r="L54" s="335"/>
      <c r="M54" s="335"/>
      <c r="N54" s="335"/>
      <c r="O54" s="335"/>
      <c r="P54" s="335"/>
      <c r="Q54" s="335"/>
      <c r="R54" s="335"/>
      <c r="S54" s="335"/>
      <c r="T54" s="336"/>
    </row>
    <row r="55" spans="1:23" ht="15.3" customHeight="1" x14ac:dyDescent="0.25">
      <c r="A55" s="337" t="s">
        <v>103</v>
      </c>
      <c r="B55" s="172"/>
      <c r="C55" s="172"/>
      <c r="D55" s="172"/>
      <c r="E55" s="172"/>
      <c r="F55" s="172"/>
      <c r="G55" s="172"/>
      <c r="H55" s="172"/>
      <c r="I55" s="172"/>
      <c r="J55" s="172"/>
      <c r="K55" s="172"/>
      <c r="L55" s="172"/>
      <c r="M55" s="172"/>
      <c r="N55" s="172"/>
      <c r="O55" s="172"/>
      <c r="P55" s="172"/>
      <c r="Q55" s="172"/>
      <c r="R55" s="172"/>
      <c r="S55" s="172"/>
      <c r="T55" s="338"/>
    </row>
    <row r="56" spans="1:23" ht="15.3" customHeight="1" x14ac:dyDescent="0.25">
      <c r="A56" s="339" t="s">
        <v>101</v>
      </c>
      <c r="B56" s="340"/>
      <c r="C56" s="340"/>
      <c r="D56" s="340"/>
      <c r="E56" s="340"/>
      <c r="F56" s="340"/>
      <c r="G56" s="340"/>
      <c r="H56" s="340"/>
      <c r="I56" s="340"/>
      <c r="J56" s="340"/>
      <c r="K56" s="340"/>
      <c r="L56" s="340"/>
      <c r="M56" s="340"/>
      <c r="N56" s="340"/>
      <c r="O56" s="340"/>
      <c r="P56" s="340"/>
      <c r="Q56" s="340"/>
      <c r="R56" s="340"/>
      <c r="S56" s="340"/>
      <c r="T56" s="341"/>
    </row>
    <row r="57" spans="1:23" ht="10.5" customHeight="1" x14ac:dyDescent="0.25">
      <c r="A57" s="229"/>
      <c r="B57" s="229"/>
      <c r="C57" s="229"/>
      <c r="D57" s="229"/>
      <c r="E57" s="229"/>
      <c r="F57" s="229"/>
      <c r="G57" s="229"/>
      <c r="H57" s="229"/>
      <c r="I57" s="229"/>
      <c r="J57" s="229"/>
      <c r="K57" s="229"/>
      <c r="L57" s="229"/>
      <c r="M57" s="229"/>
      <c r="N57" s="229"/>
      <c r="O57" s="229"/>
      <c r="P57" s="229"/>
      <c r="Q57" s="229"/>
      <c r="R57" s="229"/>
      <c r="S57" s="229"/>
      <c r="T57" s="229"/>
    </row>
    <row r="58" spans="1:23" ht="21.3" customHeight="1" x14ac:dyDescent="0.25">
      <c r="A58" s="230" t="s">
        <v>63</v>
      </c>
      <c r="B58" s="231"/>
      <c r="C58" s="231"/>
      <c r="D58" s="231"/>
      <c r="E58" s="231"/>
      <c r="F58" s="231"/>
      <c r="G58" s="231"/>
      <c r="H58" s="231"/>
      <c r="I58" s="231"/>
      <c r="J58" s="231"/>
      <c r="K58" s="231"/>
      <c r="L58" s="231"/>
      <c r="M58" s="231"/>
      <c r="N58" s="231"/>
      <c r="O58" s="232" t="s">
        <v>53</v>
      </c>
      <c r="P58" s="231"/>
      <c r="Q58" s="231"/>
      <c r="R58" s="233" t="s">
        <v>56</v>
      </c>
      <c r="S58" s="234"/>
      <c r="T58" s="85" t="s">
        <v>13</v>
      </c>
    </row>
    <row r="59" spans="1:23" ht="16.05" customHeight="1" x14ac:dyDescent="0.25">
      <c r="A59" s="246" t="s">
        <v>4</v>
      </c>
      <c r="B59" s="246"/>
      <c r="C59" s="246"/>
      <c r="D59" s="246"/>
      <c r="E59" s="246"/>
      <c r="F59" s="246"/>
      <c r="G59" s="246"/>
      <c r="H59" s="246"/>
      <c r="I59" s="246"/>
      <c r="J59" s="246"/>
      <c r="K59" s="246"/>
      <c r="L59" s="246"/>
      <c r="M59" s="246"/>
      <c r="N59" s="246"/>
      <c r="O59" s="350"/>
      <c r="P59" s="351"/>
      <c r="Q59" s="351"/>
      <c r="R59" s="352">
        <v>430</v>
      </c>
      <c r="S59" s="353"/>
      <c r="T59" s="50">
        <f>+O59*R59</f>
        <v>0</v>
      </c>
    </row>
    <row r="60" spans="1:23" s="42" customFormat="1" ht="10.5" customHeight="1" x14ac:dyDescent="0.25">
      <c r="A60" s="229"/>
      <c r="B60" s="229"/>
      <c r="C60" s="229"/>
      <c r="D60" s="229"/>
      <c r="E60" s="229"/>
      <c r="F60" s="229"/>
      <c r="G60" s="229"/>
      <c r="H60" s="229"/>
      <c r="I60" s="229"/>
      <c r="J60" s="229"/>
      <c r="K60" s="229"/>
      <c r="L60" s="229"/>
      <c r="M60" s="229"/>
      <c r="N60" s="229"/>
      <c r="O60" s="229"/>
      <c r="P60" s="229"/>
      <c r="Q60" s="229"/>
      <c r="R60" s="229"/>
      <c r="S60" s="229"/>
      <c r="T60" s="229"/>
      <c r="U60" s="101"/>
      <c r="V60" s="101"/>
      <c r="W60" s="119"/>
    </row>
    <row r="61" spans="1:23" ht="21.3" customHeight="1" x14ac:dyDescent="0.25">
      <c r="A61" s="230" t="s">
        <v>41</v>
      </c>
      <c r="B61" s="231"/>
      <c r="C61" s="231"/>
      <c r="D61" s="231"/>
      <c r="E61" s="231"/>
      <c r="F61" s="231"/>
      <c r="G61" s="231"/>
      <c r="H61" s="231"/>
      <c r="I61" s="231"/>
      <c r="J61" s="231"/>
      <c r="K61" s="231"/>
      <c r="L61" s="231"/>
      <c r="M61" s="231"/>
      <c r="N61" s="231"/>
      <c r="O61" s="231"/>
      <c r="P61" s="231"/>
      <c r="Q61" s="231"/>
      <c r="R61" s="354" t="s">
        <v>39</v>
      </c>
      <c r="S61" s="354"/>
      <c r="T61" s="128" t="s">
        <v>13</v>
      </c>
    </row>
    <row r="62" spans="1:23" ht="16.8" customHeight="1" x14ac:dyDescent="0.25">
      <c r="A62" s="183"/>
      <c r="B62" s="216"/>
      <c r="C62" s="216"/>
      <c r="D62" s="216"/>
      <c r="E62" s="216"/>
      <c r="F62" s="216"/>
      <c r="G62" s="216"/>
      <c r="H62" s="216"/>
      <c r="I62" s="216"/>
      <c r="J62" s="216"/>
      <c r="K62" s="216"/>
      <c r="L62" s="216"/>
      <c r="M62" s="216"/>
      <c r="N62" s="216"/>
      <c r="O62" s="216"/>
      <c r="P62" s="216"/>
      <c r="Q62" s="216"/>
      <c r="R62" s="346"/>
      <c r="S62" s="347"/>
      <c r="T62" s="87"/>
    </row>
    <row r="63" spans="1:23" ht="16.8" customHeight="1" x14ac:dyDescent="0.25">
      <c r="A63" s="183"/>
      <c r="B63" s="216"/>
      <c r="C63" s="216"/>
      <c r="D63" s="216"/>
      <c r="E63" s="216"/>
      <c r="F63" s="216"/>
      <c r="G63" s="216"/>
      <c r="H63" s="216"/>
      <c r="I63" s="216"/>
      <c r="J63" s="216"/>
      <c r="K63" s="216"/>
      <c r="L63" s="216"/>
      <c r="M63" s="216"/>
      <c r="N63" s="216"/>
      <c r="O63" s="216"/>
      <c r="P63" s="216"/>
      <c r="Q63" s="216"/>
      <c r="R63" s="346"/>
      <c r="S63" s="347"/>
      <c r="T63" s="87"/>
    </row>
    <row r="64" spans="1:23" ht="16.8" customHeight="1" x14ac:dyDescent="0.25">
      <c r="A64" s="265"/>
      <c r="B64" s="266"/>
      <c r="C64" s="266"/>
      <c r="D64" s="266"/>
      <c r="E64" s="266"/>
      <c r="F64" s="266"/>
      <c r="G64" s="266"/>
      <c r="H64" s="266"/>
      <c r="I64" s="266"/>
      <c r="J64" s="266"/>
      <c r="K64" s="266"/>
      <c r="L64" s="266"/>
      <c r="M64" s="266"/>
      <c r="N64" s="266"/>
      <c r="O64" s="266"/>
      <c r="P64" s="266"/>
      <c r="Q64" s="266"/>
      <c r="R64" s="348"/>
      <c r="S64" s="349"/>
      <c r="T64" s="88"/>
    </row>
    <row r="65" spans="1:23" ht="16.8" customHeight="1" x14ac:dyDescent="0.25">
      <c r="A65" s="175"/>
      <c r="B65" s="248"/>
      <c r="C65" s="248"/>
      <c r="D65" s="248"/>
      <c r="E65" s="248"/>
      <c r="F65" s="248"/>
      <c r="G65" s="248"/>
      <c r="H65" s="248"/>
      <c r="I65" s="248"/>
      <c r="J65" s="248"/>
      <c r="K65" s="248"/>
      <c r="L65" s="248"/>
      <c r="M65" s="248"/>
      <c r="N65" s="248"/>
      <c r="O65" s="248"/>
      <c r="P65" s="248"/>
      <c r="Q65" s="248"/>
      <c r="R65" s="359"/>
      <c r="S65" s="360"/>
      <c r="T65" s="49"/>
    </row>
    <row r="66" spans="1:23" s="42" customFormat="1" ht="10.5" customHeight="1" x14ac:dyDescent="0.25">
      <c r="A66" s="229"/>
      <c r="B66" s="229"/>
      <c r="C66" s="229"/>
      <c r="D66" s="229"/>
      <c r="E66" s="229"/>
      <c r="F66" s="229"/>
      <c r="G66" s="229"/>
      <c r="H66" s="229"/>
      <c r="I66" s="229"/>
      <c r="J66" s="229"/>
      <c r="K66" s="229"/>
      <c r="L66" s="229"/>
      <c r="M66" s="229"/>
      <c r="N66" s="229"/>
      <c r="O66" s="229"/>
      <c r="P66" s="229"/>
      <c r="Q66" s="229"/>
      <c r="R66" s="229"/>
      <c r="S66" s="229"/>
      <c r="T66" s="229"/>
      <c r="U66" s="101"/>
      <c r="V66" s="101"/>
      <c r="W66" s="119"/>
    </row>
    <row r="67" spans="1:23" ht="19.05" customHeight="1" x14ac:dyDescent="0.25">
      <c r="A67" s="230" t="s">
        <v>23</v>
      </c>
      <c r="B67" s="231"/>
      <c r="C67" s="231"/>
      <c r="D67" s="231"/>
      <c r="E67" s="231"/>
      <c r="F67" s="231"/>
      <c r="G67" s="231"/>
      <c r="H67" s="231"/>
      <c r="I67" s="231"/>
      <c r="J67" s="231"/>
      <c r="K67" s="231"/>
      <c r="L67" s="231"/>
      <c r="M67" s="231"/>
      <c r="N67" s="231"/>
      <c r="O67" s="231"/>
      <c r="P67" s="231"/>
      <c r="Q67" s="231"/>
      <c r="R67" s="231"/>
      <c r="S67" s="231"/>
      <c r="T67" s="64">
        <f>+T25+SUM(T29:T32)+SUM(T36:T37)+SUM(T50:T53)+T59+SUM(T43:T46)+SUM(T62:T65)</f>
        <v>0</v>
      </c>
    </row>
    <row r="68" spans="1:23" ht="18.3" customHeight="1" x14ac:dyDescent="0.25">
      <c r="A68" s="192" t="s">
        <v>6</v>
      </c>
      <c r="B68" s="199"/>
      <c r="C68" s="199"/>
      <c r="D68" s="199"/>
      <c r="E68" s="199"/>
      <c r="F68" s="199"/>
      <c r="G68" s="199"/>
      <c r="H68" s="197"/>
      <c r="I68" s="236"/>
      <c r="J68" s="236"/>
      <c r="K68" s="236"/>
      <c r="L68" s="236"/>
      <c r="M68" s="236"/>
      <c r="N68" s="236"/>
      <c r="O68" s="236"/>
      <c r="P68" s="236"/>
      <c r="Q68" s="236"/>
      <c r="R68" s="236"/>
      <c r="S68" s="236"/>
      <c r="T68" s="89"/>
    </row>
    <row r="69" spans="1:23" ht="16.05" customHeight="1" x14ac:dyDescent="0.25">
      <c r="A69" s="182" t="s">
        <v>22</v>
      </c>
      <c r="B69" s="202"/>
      <c r="C69" s="202"/>
      <c r="D69" s="202"/>
      <c r="E69" s="202"/>
      <c r="F69" s="202"/>
      <c r="G69" s="202"/>
      <c r="H69" s="183"/>
      <c r="I69" s="216"/>
      <c r="J69" s="216"/>
      <c r="K69" s="216"/>
      <c r="L69" s="216"/>
      <c r="M69" s="216"/>
      <c r="N69" s="216"/>
      <c r="O69" s="216"/>
      <c r="P69" s="216"/>
      <c r="Q69" s="216"/>
      <c r="R69" s="216"/>
      <c r="S69" s="216"/>
      <c r="T69" s="87"/>
    </row>
    <row r="70" spans="1:23" ht="19.05" customHeight="1" x14ac:dyDescent="0.25">
      <c r="A70" s="173" t="s">
        <v>46</v>
      </c>
      <c r="B70" s="202"/>
      <c r="C70" s="202"/>
      <c r="D70" s="202"/>
      <c r="E70" s="202"/>
      <c r="F70" s="202"/>
      <c r="G70" s="202"/>
      <c r="H70" s="202"/>
      <c r="I70" s="202"/>
      <c r="J70" s="202"/>
      <c r="K70" s="202"/>
      <c r="L70" s="202"/>
      <c r="M70" s="202"/>
      <c r="N70" s="202"/>
      <c r="O70" s="202"/>
      <c r="P70" s="202"/>
      <c r="Q70" s="202"/>
      <c r="R70" s="202"/>
      <c r="S70" s="202"/>
      <c r="T70" s="11">
        <f>+T67-SUM(T68:T69)</f>
        <v>0</v>
      </c>
    </row>
    <row r="71" spans="1:23" ht="10.8" customHeight="1" x14ac:dyDescent="0.25">
      <c r="A71" s="201"/>
      <c r="B71" s="241"/>
      <c r="C71" s="241"/>
      <c r="D71" s="241"/>
      <c r="E71" s="241"/>
      <c r="F71" s="241"/>
      <c r="G71" s="241"/>
      <c r="H71" s="241"/>
      <c r="I71" s="241"/>
      <c r="J71" s="241"/>
      <c r="K71" s="241"/>
      <c r="L71" s="241"/>
      <c r="M71" s="241"/>
      <c r="N71" s="187"/>
      <c r="O71" s="187"/>
      <c r="P71" s="187"/>
      <c r="Q71" s="187"/>
      <c r="R71" s="187"/>
      <c r="S71" s="187"/>
      <c r="T71" s="187"/>
    </row>
    <row r="72" spans="1:23" s="141" customFormat="1" ht="15.75" customHeight="1" x14ac:dyDescent="0.25">
      <c r="A72" s="132"/>
      <c r="B72" s="246" t="s">
        <v>61</v>
      </c>
      <c r="C72" s="246"/>
      <c r="D72" s="132"/>
      <c r="E72" s="355" t="s">
        <v>42</v>
      </c>
      <c r="F72" s="356"/>
      <c r="G72" s="356"/>
      <c r="H72" s="356"/>
      <c r="I72" s="356"/>
      <c r="J72" s="357"/>
      <c r="K72" s="136"/>
      <c r="L72" s="358" t="s">
        <v>107</v>
      </c>
      <c r="M72" s="358"/>
      <c r="N72" s="358"/>
      <c r="O72" s="358"/>
      <c r="P72" s="358"/>
      <c r="Q72" s="358"/>
      <c r="R72" s="358"/>
      <c r="S72" s="358"/>
      <c r="T72" s="358"/>
      <c r="U72" s="139"/>
      <c r="V72" s="139"/>
      <c r="W72" s="140"/>
    </row>
    <row r="73" spans="1:23" s="141" customFormat="1" ht="15.75" customHeight="1" x14ac:dyDescent="0.25">
      <c r="A73" s="367" t="s">
        <v>105</v>
      </c>
      <c r="B73" s="367"/>
      <c r="C73" s="367"/>
      <c r="D73" s="367"/>
      <c r="E73" s="367"/>
      <c r="F73" s="194"/>
      <c r="G73" s="195"/>
      <c r="H73" s="195"/>
      <c r="I73" s="195"/>
      <c r="J73" s="196"/>
      <c r="K73" s="136"/>
      <c r="L73" s="138"/>
      <c r="M73" s="368" t="s">
        <v>106</v>
      </c>
      <c r="N73" s="369"/>
      <c r="O73" s="370"/>
      <c r="P73" s="371"/>
      <c r="Q73" s="372"/>
      <c r="R73" s="358" t="s">
        <v>108</v>
      </c>
      <c r="S73" s="358"/>
      <c r="T73" s="358"/>
      <c r="U73" s="139"/>
      <c r="V73" s="139"/>
      <c r="W73" s="140"/>
    </row>
    <row r="74" spans="1:23" x14ac:dyDescent="0.25">
      <c r="A74" s="373" t="s">
        <v>26</v>
      </c>
      <c r="B74" s="374"/>
      <c r="C74" s="374"/>
      <c r="D74" s="375"/>
      <c r="E74" s="373" t="s">
        <v>48</v>
      </c>
      <c r="F74" s="376"/>
      <c r="G74" s="376"/>
      <c r="H74" s="376"/>
      <c r="I74" s="376"/>
      <c r="J74" s="377"/>
      <c r="K74" s="137"/>
      <c r="L74" s="378" t="s">
        <v>16</v>
      </c>
      <c r="M74" s="291"/>
      <c r="N74" s="291"/>
      <c r="O74" s="291"/>
      <c r="P74" s="291"/>
      <c r="Q74" s="291"/>
      <c r="R74" s="291"/>
      <c r="S74" s="291"/>
      <c r="T74" s="291"/>
    </row>
    <row r="75" spans="1:23" ht="29.25" customHeight="1" x14ac:dyDescent="0.25">
      <c r="A75" s="361"/>
      <c r="B75" s="362"/>
      <c r="C75" s="362"/>
      <c r="D75" s="362"/>
      <c r="E75" s="363"/>
      <c r="F75" s="364"/>
      <c r="G75" s="364"/>
      <c r="H75" s="364"/>
      <c r="I75" s="364"/>
      <c r="J75" s="365"/>
      <c r="K75" s="137"/>
      <c r="L75" s="366"/>
      <c r="M75" s="236"/>
      <c r="N75" s="236"/>
      <c r="O75" s="236"/>
      <c r="P75" s="236"/>
      <c r="Q75" s="236"/>
      <c r="R75" s="236"/>
      <c r="S75" s="236"/>
      <c r="T75" s="236"/>
    </row>
    <row r="76" spans="1:23" ht="29.25" customHeight="1" x14ac:dyDescent="0.25">
      <c r="A76" s="133"/>
      <c r="B76" s="134"/>
      <c r="C76" s="134"/>
      <c r="D76" s="134"/>
      <c r="E76" s="135"/>
      <c r="F76" s="135"/>
      <c r="G76" s="135"/>
      <c r="H76" s="135"/>
      <c r="I76" s="135"/>
      <c r="J76" s="135"/>
      <c r="K76" s="135"/>
      <c r="L76" s="135"/>
      <c r="M76" s="135"/>
      <c r="N76" s="135"/>
      <c r="O76" s="135"/>
      <c r="P76" s="135"/>
      <c r="Q76" s="135"/>
      <c r="R76" s="135"/>
      <c r="S76" s="135"/>
      <c r="T76" s="135"/>
    </row>
  </sheetData>
  <sheetProtection sheet="1" formatCells="0" formatColumns="0" formatRows="0" insertColumns="0" insertRows="0" insertHyperlinks="0" deleteColumns="0" deleteRows="0" sort="0" autoFilter="0" pivotTables="0"/>
  <mergeCells count="259">
    <mergeCell ref="L75:T75"/>
    <mergeCell ref="L72:T72"/>
    <mergeCell ref="A73:E73"/>
    <mergeCell ref="R73:T73"/>
    <mergeCell ref="B72:C72"/>
    <mergeCell ref="A74:D74"/>
    <mergeCell ref="L74:T74"/>
    <mergeCell ref="R22:S22"/>
    <mergeCell ref="R23:S23"/>
    <mergeCell ref="R24:S24"/>
    <mergeCell ref="R25:S25"/>
    <mergeCell ref="R44:S44"/>
    <mergeCell ref="R45:S45"/>
    <mergeCell ref="R46:S46"/>
    <mergeCell ref="R49:S49"/>
    <mergeCell ref="P50:Q50"/>
    <mergeCell ref="P46:Q46"/>
    <mergeCell ref="A47:T47"/>
    <mergeCell ref="M48:S48"/>
    <mergeCell ref="T48:T49"/>
    <mergeCell ref="M49:N49"/>
    <mergeCell ref="O49:Q49"/>
    <mergeCell ref="I48:J48"/>
    <mergeCell ref="I49:J49"/>
    <mergeCell ref="A48:H49"/>
    <mergeCell ref="R13:S13"/>
    <mergeCell ref="R14:S14"/>
    <mergeCell ref="R15:S15"/>
    <mergeCell ref="R16:S16"/>
    <mergeCell ref="R17:S17"/>
    <mergeCell ref="R18:S18"/>
    <mergeCell ref="R19:S19"/>
    <mergeCell ref="R20:S20"/>
    <mergeCell ref="R21:S21"/>
    <mergeCell ref="A44:J44"/>
    <mergeCell ref="K44:L44"/>
    <mergeCell ref="M44:N44"/>
    <mergeCell ref="P44:Q44"/>
    <mergeCell ref="A45:J45"/>
    <mergeCell ref="K45:L45"/>
    <mergeCell ref="M45:N45"/>
    <mergeCell ref="P45:Q45"/>
    <mergeCell ref="A43:J43"/>
    <mergeCell ref="K43:L43"/>
    <mergeCell ref="M43:N43"/>
    <mergeCell ref="P43:Q43"/>
    <mergeCell ref="A38:T38"/>
    <mergeCell ref="A39:T39"/>
    <mergeCell ref="A70:S70"/>
    <mergeCell ref="A71:T71"/>
    <mergeCell ref="E72:J72"/>
    <mergeCell ref="F73:J73"/>
    <mergeCell ref="E74:J74"/>
    <mergeCell ref="E75:J75"/>
    <mergeCell ref="M73:O73"/>
    <mergeCell ref="P73:Q73"/>
    <mergeCell ref="R26:T26"/>
    <mergeCell ref="R28:S28"/>
    <mergeCell ref="R29:S29"/>
    <mergeCell ref="R30:S30"/>
    <mergeCell ref="R31:S31"/>
    <mergeCell ref="P52:Q52"/>
    <mergeCell ref="R58:S58"/>
    <mergeCell ref="P53:Q53"/>
    <mergeCell ref="A56:T56"/>
    <mergeCell ref="A57:T57"/>
    <mergeCell ref="A58:N58"/>
    <mergeCell ref="O58:Q58"/>
    <mergeCell ref="A46:J46"/>
    <mergeCell ref="K46:L46"/>
    <mergeCell ref="M46:N46"/>
    <mergeCell ref="A75:D75"/>
    <mergeCell ref="A65:Q65"/>
    <mergeCell ref="A66:T66"/>
    <mergeCell ref="A67:S67"/>
    <mergeCell ref="A68:G68"/>
    <mergeCell ref="H68:S68"/>
    <mergeCell ref="A69:G69"/>
    <mergeCell ref="H69:S69"/>
    <mergeCell ref="A60:T60"/>
    <mergeCell ref="A61:Q61"/>
    <mergeCell ref="A62:Q62"/>
    <mergeCell ref="A63:Q63"/>
    <mergeCell ref="A64:Q64"/>
    <mergeCell ref="R61:S61"/>
    <mergeCell ref="R62:S62"/>
    <mergeCell ref="R63:S63"/>
    <mergeCell ref="R64:S64"/>
    <mergeCell ref="R65:S65"/>
    <mergeCell ref="A59:N59"/>
    <mergeCell ref="O59:Q59"/>
    <mergeCell ref="E53:J53"/>
    <mergeCell ref="A54:T54"/>
    <mergeCell ref="A55:T55"/>
    <mergeCell ref="A50:A53"/>
    <mergeCell ref="B50:D53"/>
    <mergeCell ref="E50:J50"/>
    <mergeCell ref="E52:J52"/>
    <mergeCell ref="R59:S59"/>
    <mergeCell ref="E51:J51"/>
    <mergeCell ref="P51:Q51"/>
    <mergeCell ref="A40:T40"/>
    <mergeCell ref="A41:J41"/>
    <mergeCell ref="K41:L41"/>
    <mergeCell ref="M41:Q41"/>
    <mergeCell ref="R43:S43"/>
    <mergeCell ref="A36:J36"/>
    <mergeCell ref="A37:J37"/>
    <mergeCell ref="P36:Q36"/>
    <mergeCell ref="P37:Q37"/>
    <mergeCell ref="R41:S42"/>
    <mergeCell ref="T41:T42"/>
    <mergeCell ref="A42:J42"/>
    <mergeCell ref="K42:L42"/>
    <mergeCell ref="M42:N42"/>
    <mergeCell ref="P42:Q42"/>
    <mergeCell ref="O32:Q32"/>
    <mergeCell ref="A33:T33"/>
    <mergeCell ref="A34:J35"/>
    <mergeCell ref="K34:K35"/>
    <mergeCell ref="L34:L35"/>
    <mergeCell ref="M34:S34"/>
    <mergeCell ref="T34:T35"/>
    <mergeCell ref="M35:N35"/>
    <mergeCell ref="O35:Q35"/>
    <mergeCell ref="H32:N32"/>
    <mergeCell ref="D32:G32"/>
    <mergeCell ref="A32:C32"/>
    <mergeCell ref="R32:S32"/>
    <mergeCell ref="R35:S35"/>
    <mergeCell ref="A30:N30"/>
    <mergeCell ref="O30:Q30"/>
    <mergeCell ref="A31:C31"/>
    <mergeCell ref="D31:G31"/>
    <mergeCell ref="H31:N31"/>
    <mergeCell ref="O31:Q31"/>
    <mergeCell ref="A27:T27"/>
    <mergeCell ref="A28:N28"/>
    <mergeCell ref="O28:Q28"/>
    <mergeCell ref="A29:N29"/>
    <mergeCell ref="O29:Q29"/>
    <mergeCell ref="A25:K25"/>
    <mergeCell ref="L25:N25"/>
    <mergeCell ref="O25:Q25"/>
    <mergeCell ref="A26:K26"/>
    <mergeCell ref="L26:N26"/>
    <mergeCell ref="O26:Q26"/>
    <mergeCell ref="A24:B24"/>
    <mergeCell ref="C24:D24"/>
    <mergeCell ref="E24:G24"/>
    <mergeCell ref="H24:J24"/>
    <mergeCell ref="L24:N24"/>
    <mergeCell ref="O24:Q24"/>
    <mergeCell ref="A23:B23"/>
    <mergeCell ref="C23:D23"/>
    <mergeCell ref="E23:G23"/>
    <mergeCell ref="H23:J23"/>
    <mergeCell ref="L23:N23"/>
    <mergeCell ref="O23:Q23"/>
    <mergeCell ref="A22:B22"/>
    <mergeCell ref="C22:D22"/>
    <mergeCell ref="E22:G22"/>
    <mergeCell ref="H22:J22"/>
    <mergeCell ref="L22:N22"/>
    <mergeCell ref="O22:Q22"/>
    <mergeCell ref="A21:B21"/>
    <mergeCell ref="C21:D21"/>
    <mergeCell ref="E21:G21"/>
    <mergeCell ref="H21:J21"/>
    <mergeCell ref="L21:N21"/>
    <mergeCell ref="O21:Q21"/>
    <mergeCell ref="A19:B19"/>
    <mergeCell ref="C19:D19"/>
    <mergeCell ref="E19:G19"/>
    <mergeCell ref="H19:J19"/>
    <mergeCell ref="L19:N19"/>
    <mergeCell ref="O19:Q19"/>
    <mergeCell ref="O20:Q20"/>
    <mergeCell ref="L20:N20"/>
    <mergeCell ref="H20:J20"/>
    <mergeCell ref="E20:G20"/>
    <mergeCell ref="C20:D20"/>
    <mergeCell ref="A20:B20"/>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7:B7"/>
    <mergeCell ref="C7:J7"/>
    <mergeCell ref="K7:L7"/>
    <mergeCell ref="M7:T7"/>
    <mergeCell ref="A8:E8"/>
    <mergeCell ref="F8:T8"/>
    <mergeCell ref="A9:T9"/>
    <mergeCell ref="A10:T10"/>
    <mergeCell ref="A11:B11"/>
    <mergeCell ref="C11:D11"/>
    <mergeCell ref="E11:G11"/>
    <mergeCell ref="H11:J11"/>
    <mergeCell ref="L11:N11"/>
    <mergeCell ref="O11:Q11"/>
    <mergeCell ref="R11:S12"/>
    <mergeCell ref="T11:T12"/>
    <mergeCell ref="A6:B6"/>
    <mergeCell ref="C6:J6"/>
    <mergeCell ref="K6:L6"/>
    <mergeCell ref="M6:T6"/>
    <mergeCell ref="E5:J5"/>
    <mergeCell ref="A1:Q1"/>
    <mergeCell ref="S1:T1"/>
    <mergeCell ref="A2:T2"/>
    <mergeCell ref="A3:T3"/>
    <mergeCell ref="A4:B4"/>
    <mergeCell ref="C4:J4"/>
    <mergeCell ref="K4:L4"/>
    <mergeCell ref="M4:P4"/>
    <mergeCell ref="A5:D5"/>
    <mergeCell ref="K5:L5"/>
    <mergeCell ref="M5:P5"/>
    <mergeCell ref="R4:S4"/>
    <mergeCell ref="R5:S5"/>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6"/>
  <sheetViews>
    <sheetView showGridLines="0" zoomScaleNormal="100" workbookViewId="0">
      <selection activeCell="C4" sqref="C4:J4"/>
    </sheetView>
  </sheetViews>
  <sheetFormatPr baseColWidth="10" defaultColWidth="9.21875" defaultRowHeight="13.2" x14ac:dyDescent="0.25"/>
  <cols>
    <col min="1" max="1" width="3.33203125" style="8" customWidth="1"/>
    <col min="2" max="2" width="9.21875" style="8" customWidth="1"/>
    <col min="3" max="3" width="8.77734375" style="8" customWidth="1"/>
    <col min="4" max="4" width="3.77734375" style="8" customWidth="1"/>
    <col min="5" max="5" width="9.44140625" style="8" customWidth="1"/>
    <col min="6" max="6" width="5.44140625" style="8" customWidth="1"/>
    <col min="7" max="7" width="12" style="8" customWidth="1"/>
    <col min="8" max="8" width="12.44140625" style="8" customWidth="1"/>
    <col min="9" max="9" width="6.6640625" style="8" customWidth="1"/>
    <col min="10" max="10" width="6.44140625" style="8" customWidth="1"/>
    <col min="11" max="11" width="11" style="8" customWidth="1"/>
    <col min="12" max="12" width="9.77734375" style="8" customWidth="1"/>
    <col min="13" max="13" width="5.77734375" style="8" customWidth="1"/>
    <col min="14" max="14" width="4.21875" style="8" customWidth="1"/>
    <col min="15" max="15" width="2.44140625" style="8" customWidth="1"/>
    <col min="16" max="16" width="4.44140625" style="8" customWidth="1"/>
    <col min="17" max="17" width="5.6640625" style="8" customWidth="1"/>
    <col min="18" max="18" width="10.77734375" style="8" customWidth="1"/>
    <col min="19" max="19" width="12.77734375" style="8" customWidth="1"/>
    <col min="20" max="16384" width="9.21875" style="8"/>
  </cols>
  <sheetData>
    <row r="1" spans="1:19" ht="25.05" customHeight="1" x14ac:dyDescent="0.25">
      <c r="A1" s="166" t="s">
        <v>8</v>
      </c>
      <c r="B1" s="381"/>
      <c r="C1" s="381"/>
      <c r="D1" s="381"/>
      <c r="E1" s="381"/>
      <c r="F1" s="381"/>
      <c r="G1" s="381"/>
      <c r="H1" s="381"/>
      <c r="I1" s="381"/>
      <c r="J1" s="381"/>
      <c r="K1" s="381"/>
      <c r="L1" s="381"/>
      <c r="M1" s="381"/>
      <c r="N1" s="381"/>
      <c r="O1" s="381"/>
      <c r="P1" s="381"/>
      <c r="Q1" s="381"/>
      <c r="R1" s="381"/>
      <c r="S1" s="381"/>
    </row>
    <row r="2" spans="1:19" ht="13.5" customHeight="1" x14ac:dyDescent="0.25">
      <c r="A2" s="168" t="s">
        <v>72</v>
      </c>
      <c r="B2" s="169"/>
      <c r="C2" s="169"/>
      <c r="D2" s="169"/>
      <c r="E2" s="169"/>
      <c r="F2" s="169"/>
      <c r="G2" s="169"/>
      <c r="H2" s="169"/>
      <c r="I2" s="169"/>
      <c r="J2" s="169"/>
      <c r="K2" s="169"/>
      <c r="L2" s="169"/>
      <c r="M2" s="169"/>
      <c r="N2" s="169"/>
      <c r="O2" s="169"/>
      <c r="P2" s="169"/>
      <c r="Q2" s="169"/>
      <c r="R2" s="169"/>
      <c r="S2" s="169"/>
    </row>
    <row r="3" spans="1:19" ht="6.75" customHeight="1" x14ac:dyDescent="0.25">
      <c r="A3" s="170"/>
      <c r="B3" s="171"/>
      <c r="C3" s="172"/>
      <c r="D3" s="172"/>
      <c r="E3" s="172"/>
      <c r="F3" s="172"/>
      <c r="G3" s="172"/>
      <c r="H3" s="172"/>
      <c r="I3" s="172"/>
      <c r="J3" s="172"/>
      <c r="K3" s="171"/>
      <c r="L3" s="171"/>
      <c r="M3" s="171"/>
      <c r="N3" s="171"/>
      <c r="O3" s="171"/>
      <c r="P3" s="171"/>
      <c r="Q3" s="171"/>
      <c r="R3" s="171"/>
      <c r="S3" s="171"/>
    </row>
    <row r="4" spans="1:19" ht="16.8" customHeight="1" x14ac:dyDescent="0.25">
      <c r="A4" s="173" t="s">
        <v>75</v>
      </c>
      <c r="B4" s="342"/>
      <c r="C4" s="175"/>
      <c r="D4" s="248"/>
      <c r="E4" s="248"/>
      <c r="F4" s="248"/>
      <c r="G4" s="248"/>
      <c r="H4" s="248"/>
      <c r="I4" s="248"/>
      <c r="J4" s="248"/>
      <c r="K4" s="382" t="s">
        <v>40</v>
      </c>
      <c r="L4" s="202"/>
      <c r="M4" s="379"/>
      <c r="N4" s="213"/>
      <c r="O4" s="213"/>
      <c r="P4" s="213"/>
      <c r="Q4" s="65" t="s">
        <v>1</v>
      </c>
      <c r="R4" s="380"/>
      <c r="S4" s="215"/>
    </row>
    <row r="5" spans="1:19" ht="16.8" customHeight="1" x14ac:dyDescent="0.25">
      <c r="A5" s="173" t="s">
        <v>68</v>
      </c>
      <c r="B5" s="202"/>
      <c r="C5" s="199"/>
      <c r="D5" s="199"/>
      <c r="E5" s="197"/>
      <c r="F5" s="236"/>
      <c r="G5" s="68" t="s">
        <v>9</v>
      </c>
      <c r="H5" s="197"/>
      <c r="I5" s="236"/>
      <c r="J5" s="236"/>
      <c r="K5" s="173" t="s">
        <v>64</v>
      </c>
      <c r="L5" s="202"/>
      <c r="M5" s="379"/>
      <c r="N5" s="213"/>
      <c r="O5" s="213"/>
      <c r="P5" s="213"/>
      <c r="Q5" s="65" t="s">
        <v>1</v>
      </c>
      <c r="R5" s="380"/>
      <c r="S5" s="215"/>
    </row>
    <row r="6" spans="1:19" ht="16.8" customHeight="1" x14ac:dyDescent="0.25">
      <c r="A6" s="173" t="s">
        <v>58</v>
      </c>
      <c r="B6" s="202"/>
      <c r="C6" s="183"/>
      <c r="D6" s="216"/>
      <c r="E6" s="216"/>
      <c r="F6" s="216"/>
      <c r="G6" s="216"/>
      <c r="H6" s="216"/>
      <c r="I6" s="216"/>
      <c r="J6" s="216"/>
      <c r="K6" s="173" t="s">
        <v>57</v>
      </c>
      <c r="L6" s="202"/>
      <c r="M6" s="184"/>
      <c r="N6" s="383"/>
      <c r="O6" s="383"/>
      <c r="P6" s="383"/>
      <c r="Q6" s="383"/>
      <c r="R6" s="383"/>
      <c r="S6" s="383"/>
    </row>
    <row r="7" spans="1:19" ht="16.8" customHeight="1" x14ac:dyDescent="0.25">
      <c r="A7" s="186" t="s">
        <v>71</v>
      </c>
      <c r="B7" s="187"/>
      <c r="C7" s="187"/>
      <c r="D7" s="187"/>
      <c r="E7" s="188"/>
      <c r="F7" s="189"/>
      <c r="G7" s="190"/>
      <c r="H7" s="190"/>
      <c r="I7" s="190"/>
      <c r="J7" s="190"/>
      <c r="K7" s="190"/>
      <c r="L7" s="190"/>
      <c r="M7" s="190"/>
      <c r="N7" s="190"/>
      <c r="O7" s="190"/>
      <c r="P7" s="190"/>
      <c r="Q7" s="190"/>
      <c r="R7" s="190"/>
      <c r="S7" s="191"/>
    </row>
    <row r="8" spans="1:19" ht="13.05" customHeight="1" x14ac:dyDescent="0.25">
      <c r="A8" s="201"/>
      <c r="B8" s="187"/>
      <c r="C8" s="187"/>
      <c r="D8" s="187"/>
      <c r="E8" s="187"/>
      <c r="F8" s="187"/>
      <c r="G8" s="187"/>
      <c r="H8" s="187"/>
      <c r="I8" s="187"/>
      <c r="J8" s="187"/>
      <c r="K8" s="187"/>
      <c r="L8" s="187"/>
      <c r="M8" s="187"/>
      <c r="N8" s="187"/>
      <c r="O8" s="187"/>
      <c r="P8" s="187"/>
      <c r="Q8" s="187"/>
      <c r="R8" s="187"/>
      <c r="S8" s="187"/>
    </row>
    <row r="9" spans="1:19" ht="20.55" customHeight="1" x14ac:dyDescent="0.25">
      <c r="A9" s="173" t="s">
        <v>60</v>
      </c>
      <c r="B9" s="202"/>
      <c r="C9" s="202"/>
      <c r="D9" s="202"/>
      <c r="E9" s="202"/>
      <c r="F9" s="202"/>
      <c r="G9" s="202"/>
      <c r="H9" s="202"/>
      <c r="I9" s="202"/>
      <c r="J9" s="202"/>
      <c r="K9" s="202"/>
      <c r="L9" s="202"/>
      <c r="M9" s="202"/>
      <c r="N9" s="202"/>
      <c r="O9" s="202"/>
      <c r="P9" s="202"/>
      <c r="Q9" s="202"/>
      <c r="R9" s="202"/>
      <c r="S9" s="202"/>
    </row>
    <row r="10" spans="1:19" ht="15.3" customHeight="1" x14ac:dyDescent="0.25">
      <c r="A10" s="203" t="s">
        <v>52</v>
      </c>
      <c r="B10" s="204"/>
      <c r="C10" s="203" t="s">
        <v>33</v>
      </c>
      <c r="D10" s="204"/>
      <c r="E10" s="205"/>
      <c r="F10" s="204"/>
      <c r="G10" s="204"/>
      <c r="H10" s="205" t="s">
        <v>31</v>
      </c>
      <c r="I10" s="204"/>
      <c r="J10" s="204"/>
      <c r="K10" s="80" t="s">
        <v>52</v>
      </c>
      <c r="L10" s="203" t="s">
        <v>66</v>
      </c>
      <c r="M10" s="204"/>
      <c r="N10" s="204"/>
      <c r="O10" s="203" t="s">
        <v>54</v>
      </c>
      <c r="P10" s="204"/>
      <c r="Q10" s="204"/>
      <c r="R10" s="80" t="s">
        <v>39</v>
      </c>
      <c r="S10" s="80" t="s">
        <v>13</v>
      </c>
    </row>
    <row r="11" spans="1:19" ht="15.3" customHeight="1" x14ac:dyDescent="0.25">
      <c r="A11" s="198" t="s">
        <v>26</v>
      </c>
      <c r="B11" s="199"/>
      <c r="C11" s="200" t="s">
        <v>12</v>
      </c>
      <c r="D11" s="199"/>
      <c r="E11" s="200" t="s">
        <v>19</v>
      </c>
      <c r="F11" s="199"/>
      <c r="G11" s="199"/>
      <c r="H11" s="200" t="s">
        <v>25</v>
      </c>
      <c r="I11" s="199"/>
      <c r="J11" s="199"/>
      <c r="K11" s="75" t="s">
        <v>32</v>
      </c>
      <c r="L11" s="198" t="s">
        <v>51</v>
      </c>
      <c r="M11" s="199"/>
      <c r="N11" s="199"/>
      <c r="O11" s="198" t="s">
        <v>29</v>
      </c>
      <c r="P11" s="199"/>
      <c r="Q11" s="199"/>
      <c r="R11" s="75" t="s">
        <v>14</v>
      </c>
      <c r="S11" s="75" t="s">
        <v>69</v>
      </c>
    </row>
    <row r="12" spans="1:19" ht="16.8" customHeight="1" x14ac:dyDescent="0.25">
      <c r="A12" s="212"/>
      <c r="B12" s="213"/>
      <c r="C12" s="214"/>
      <c r="D12" s="215"/>
      <c r="E12" s="183"/>
      <c r="F12" s="216"/>
      <c r="G12" s="216"/>
      <c r="H12" s="183"/>
      <c r="I12" s="216"/>
      <c r="J12" s="216"/>
      <c r="K12" s="79"/>
      <c r="L12" s="183"/>
      <c r="M12" s="216"/>
      <c r="N12" s="216"/>
      <c r="O12" s="217"/>
      <c r="P12" s="218"/>
      <c r="Q12" s="218"/>
      <c r="R12" s="5"/>
      <c r="S12" s="70"/>
    </row>
    <row r="13" spans="1:19" ht="16.8" customHeight="1" x14ac:dyDescent="0.25">
      <c r="A13" s="212"/>
      <c r="B13" s="213"/>
      <c r="C13" s="214"/>
      <c r="D13" s="215"/>
      <c r="E13" s="183"/>
      <c r="F13" s="216"/>
      <c r="G13" s="216"/>
      <c r="H13" s="183"/>
      <c r="I13" s="216"/>
      <c r="J13" s="216"/>
      <c r="K13" s="79"/>
      <c r="L13" s="183"/>
      <c r="M13" s="216"/>
      <c r="N13" s="216"/>
      <c r="O13" s="217"/>
      <c r="P13" s="218"/>
      <c r="Q13" s="218"/>
      <c r="R13" s="5"/>
      <c r="S13" s="70"/>
    </row>
    <row r="14" spans="1:19" ht="18.3" customHeight="1" x14ac:dyDescent="0.25">
      <c r="A14" s="212"/>
      <c r="B14" s="213"/>
      <c r="C14" s="214"/>
      <c r="D14" s="215"/>
      <c r="E14" s="183"/>
      <c r="F14" s="216"/>
      <c r="G14" s="216"/>
      <c r="H14" s="183"/>
      <c r="I14" s="216"/>
      <c r="J14" s="216"/>
      <c r="K14" s="79"/>
      <c r="L14" s="183"/>
      <c r="M14" s="216"/>
      <c r="N14" s="216"/>
      <c r="O14" s="217"/>
      <c r="P14" s="218"/>
      <c r="Q14" s="218"/>
      <c r="R14" s="5"/>
      <c r="S14" s="70"/>
    </row>
    <row r="15" spans="1:19" ht="18.3" customHeight="1" x14ac:dyDescent="0.25">
      <c r="A15" s="212"/>
      <c r="B15" s="213"/>
      <c r="C15" s="214"/>
      <c r="D15" s="215"/>
      <c r="E15" s="183"/>
      <c r="F15" s="216"/>
      <c r="G15" s="216"/>
      <c r="H15" s="183"/>
      <c r="I15" s="216"/>
      <c r="J15" s="216"/>
      <c r="K15" s="79"/>
      <c r="L15" s="183"/>
      <c r="M15" s="216"/>
      <c r="N15" s="216"/>
      <c r="O15" s="217"/>
      <c r="P15" s="218"/>
      <c r="Q15" s="218"/>
      <c r="R15" s="5"/>
      <c r="S15" s="70"/>
    </row>
    <row r="16" spans="1:19" ht="18.3" customHeight="1" x14ac:dyDescent="0.25">
      <c r="A16" s="212"/>
      <c r="B16" s="213"/>
      <c r="C16" s="214"/>
      <c r="D16" s="215"/>
      <c r="E16" s="183"/>
      <c r="F16" s="216"/>
      <c r="G16" s="216"/>
      <c r="H16" s="183"/>
      <c r="I16" s="216"/>
      <c r="J16" s="216"/>
      <c r="K16" s="79"/>
      <c r="L16" s="183"/>
      <c r="M16" s="216"/>
      <c r="N16" s="216"/>
      <c r="O16" s="217"/>
      <c r="P16" s="218"/>
      <c r="Q16" s="218"/>
      <c r="R16" s="5"/>
      <c r="S16" s="70"/>
    </row>
    <row r="17" spans="1:19" ht="16.8" customHeight="1" x14ac:dyDescent="0.25">
      <c r="A17" s="212"/>
      <c r="B17" s="213"/>
      <c r="C17" s="214"/>
      <c r="D17" s="215"/>
      <c r="E17" s="183"/>
      <c r="F17" s="216"/>
      <c r="G17" s="216"/>
      <c r="H17" s="183"/>
      <c r="I17" s="216"/>
      <c r="J17" s="216"/>
      <c r="K17" s="79"/>
      <c r="L17" s="183"/>
      <c r="M17" s="216"/>
      <c r="N17" s="216"/>
      <c r="O17" s="217"/>
      <c r="P17" s="218"/>
      <c r="Q17" s="218"/>
      <c r="R17" s="5"/>
      <c r="S17" s="70"/>
    </row>
    <row r="18" spans="1:19" ht="16.8" customHeight="1" x14ac:dyDescent="0.25">
      <c r="A18" s="212"/>
      <c r="B18" s="213"/>
      <c r="C18" s="214"/>
      <c r="D18" s="215"/>
      <c r="E18" s="183"/>
      <c r="F18" s="216"/>
      <c r="G18" s="216"/>
      <c r="H18" s="183"/>
      <c r="I18" s="216"/>
      <c r="J18" s="216"/>
      <c r="K18" s="79"/>
      <c r="L18" s="183"/>
      <c r="M18" s="216"/>
      <c r="N18" s="216"/>
      <c r="O18" s="217"/>
      <c r="P18" s="218"/>
      <c r="Q18" s="218"/>
      <c r="R18" s="5"/>
      <c r="S18" s="70"/>
    </row>
    <row r="19" spans="1:19" ht="18.3" customHeight="1" x14ac:dyDescent="0.25">
      <c r="A19" s="212"/>
      <c r="B19" s="213"/>
      <c r="C19" s="214"/>
      <c r="D19" s="215"/>
      <c r="E19" s="183"/>
      <c r="F19" s="216"/>
      <c r="G19" s="216"/>
      <c r="H19" s="183"/>
      <c r="I19" s="216"/>
      <c r="J19" s="216"/>
      <c r="K19" s="79"/>
      <c r="L19" s="183"/>
      <c r="M19" s="216"/>
      <c r="N19" s="216"/>
      <c r="O19" s="217"/>
      <c r="P19" s="218"/>
      <c r="Q19" s="218"/>
      <c r="R19" s="5"/>
      <c r="S19" s="70"/>
    </row>
    <row r="20" spans="1:19" ht="16.8" customHeight="1" x14ac:dyDescent="0.25">
      <c r="A20" s="212"/>
      <c r="B20" s="213"/>
      <c r="C20" s="214"/>
      <c r="D20" s="215"/>
      <c r="E20" s="183"/>
      <c r="F20" s="216"/>
      <c r="G20" s="216"/>
      <c r="H20" s="183"/>
      <c r="I20" s="216"/>
      <c r="J20" s="216"/>
      <c r="K20" s="79"/>
      <c r="L20" s="183"/>
      <c r="M20" s="216"/>
      <c r="N20" s="216"/>
      <c r="O20" s="217"/>
      <c r="P20" s="218"/>
      <c r="Q20" s="218"/>
      <c r="R20" s="5"/>
      <c r="S20" s="70"/>
    </row>
    <row r="21" spans="1:19" ht="16.8" customHeight="1" x14ac:dyDescent="0.25">
      <c r="A21" s="212"/>
      <c r="B21" s="213"/>
      <c r="C21" s="214"/>
      <c r="D21" s="215"/>
      <c r="E21" s="183"/>
      <c r="F21" s="216"/>
      <c r="G21" s="216"/>
      <c r="H21" s="183"/>
      <c r="I21" s="216"/>
      <c r="J21" s="216"/>
      <c r="K21" s="79"/>
      <c r="L21" s="183"/>
      <c r="M21" s="216"/>
      <c r="N21" s="216"/>
      <c r="O21" s="217"/>
      <c r="P21" s="218"/>
      <c r="Q21" s="218"/>
      <c r="R21" s="5"/>
      <c r="S21" s="70"/>
    </row>
    <row r="22" spans="1:19" ht="16.8" customHeight="1" x14ac:dyDescent="0.25">
      <c r="A22" s="212"/>
      <c r="B22" s="213"/>
      <c r="C22" s="214"/>
      <c r="D22" s="215"/>
      <c r="E22" s="183"/>
      <c r="F22" s="216"/>
      <c r="G22" s="216"/>
      <c r="H22" s="183"/>
      <c r="I22" s="216"/>
      <c r="J22" s="216"/>
      <c r="K22" s="79"/>
      <c r="L22" s="183"/>
      <c r="M22" s="216"/>
      <c r="N22" s="216"/>
      <c r="O22" s="217"/>
      <c r="P22" s="218"/>
      <c r="Q22" s="218"/>
      <c r="R22" s="5"/>
      <c r="S22" s="70"/>
    </row>
    <row r="23" spans="1:19" ht="16.8" customHeight="1" x14ac:dyDescent="0.25">
      <c r="A23" s="212"/>
      <c r="B23" s="213"/>
      <c r="C23" s="214"/>
      <c r="D23" s="215"/>
      <c r="E23" s="183"/>
      <c r="F23" s="216"/>
      <c r="G23" s="216"/>
      <c r="H23" s="183"/>
      <c r="I23" s="216"/>
      <c r="J23" s="216"/>
      <c r="K23" s="79"/>
      <c r="L23" s="183"/>
      <c r="M23" s="216"/>
      <c r="N23" s="216"/>
      <c r="O23" s="217"/>
      <c r="P23" s="218"/>
      <c r="Q23" s="218"/>
      <c r="R23" s="5"/>
      <c r="S23" s="70"/>
    </row>
    <row r="24" spans="1:19" ht="16.8" customHeight="1" x14ac:dyDescent="0.25">
      <c r="A24" s="239"/>
      <c r="B24" s="204"/>
      <c r="C24" s="204"/>
      <c r="D24" s="204"/>
      <c r="E24" s="204"/>
      <c r="F24" s="204"/>
      <c r="G24" s="204"/>
      <c r="H24" s="204"/>
      <c r="I24" s="204"/>
      <c r="J24" s="204"/>
      <c r="K24" s="204"/>
      <c r="L24" s="240" t="s">
        <v>18</v>
      </c>
      <c r="M24" s="241"/>
      <c r="N24" s="241"/>
      <c r="O24" s="242">
        <f>SUM(O11:Q23)</f>
        <v>0</v>
      </c>
      <c r="P24" s="243"/>
      <c r="Q24" s="243"/>
      <c r="R24" s="81" t="s">
        <v>18</v>
      </c>
      <c r="S24" s="43">
        <f>SUM(S11:S23)</f>
        <v>0</v>
      </c>
    </row>
    <row r="25" spans="1:19" ht="16.8" customHeight="1" x14ac:dyDescent="0.25">
      <c r="A25" s="246"/>
      <c r="B25" s="231"/>
      <c r="C25" s="231"/>
      <c r="D25" s="231"/>
      <c r="E25" s="231"/>
      <c r="F25" s="231"/>
      <c r="G25" s="231"/>
      <c r="H25" s="231"/>
      <c r="I25" s="231"/>
      <c r="J25" s="231"/>
      <c r="K25" s="231"/>
      <c r="L25" s="230" t="s">
        <v>21</v>
      </c>
      <c r="M25" s="231"/>
      <c r="N25" s="231"/>
      <c r="O25" s="247"/>
      <c r="P25" s="248"/>
      <c r="Q25" s="248"/>
      <c r="R25" s="246"/>
      <c r="S25" s="231"/>
    </row>
    <row r="26" spans="1:19" s="42" customFormat="1" ht="10.5" customHeight="1" x14ac:dyDescent="0.25">
      <c r="A26" s="229"/>
      <c r="B26" s="229"/>
      <c r="C26" s="229"/>
      <c r="D26" s="229"/>
      <c r="E26" s="229"/>
      <c r="F26" s="229"/>
      <c r="G26" s="229"/>
      <c r="H26" s="229"/>
      <c r="I26" s="229"/>
      <c r="J26" s="229"/>
      <c r="K26" s="229"/>
      <c r="L26" s="229"/>
      <c r="M26" s="229"/>
      <c r="N26" s="229"/>
      <c r="O26" s="229"/>
      <c r="P26" s="229"/>
      <c r="Q26" s="229"/>
      <c r="R26" s="229"/>
      <c r="S26" s="229"/>
    </row>
    <row r="27" spans="1:19" ht="19.8" customHeight="1" x14ac:dyDescent="0.25">
      <c r="A27" s="230" t="s">
        <v>59</v>
      </c>
      <c r="B27" s="231"/>
      <c r="C27" s="231"/>
      <c r="D27" s="231"/>
      <c r="E27" s="231"/>
      <c r="F27" s="231"/>
      <c r="G27" s="231"/>
      <c r="H27" s="231"/>
      <c r="I27" s="231"/>
      <c r="J27" s="231"/>
      <c r="K27" s="231"/>
      <c r="L27" s="231"/>
      <c r="M27" s="231"/>
      <c r="N27" s="231"/>
      <c r="O27" s="232" t="s">
        <v>3</v>
      </c>
      <c r="P27" s="231"/>
      <c r="Q27" s="231"/>
      <c r="R27" s="66" t="s">
        <v>56</v>
      </c>
      <c r="S27" s="66" t="s">
        <v>0</v>
      </c>
    </row>
    <row r="28" spans="1:19" ht="16.05" customHeight="1" x14ac:dyDescent="0.25">
      <c r="A28" s="192" t="s">
        <v>87</v>
      </c>
      <c r="B28" s="199"/>
      <c r="C28" s="199"/>
      <c r="D28" s="199"/>
      <c r="E28" s="199"/>
      <c r="F28" s="199"/>
      <c r="G28" s="199"/>
      <c r="H28" s="199"/>
      <c r="I28" s="199"/>
      <c r="J28" s="199"/>
      <c r="K28" s="199"/>
      <c r="L28" s="199"/>
      <c r="M28" s="199"/>
      <c r="N28" s="199"/>
      <c r="O28" s="235"/>
      <c r="P28" s="236"/>
      <c r="Q28" s="236"/>
      <c r="R28" s="71"/>
      <c r="S28" s="45">
        <f>+O28*R28</f>
        <v>0</v>
      </c>
    </row>
    <row r="29" spans="1:19" ht="16.05" customHeight="1" x14ac:dyDescent="0.25">
      <c r="A29" s="182" t="s">
        <v>88</v>
      </c>
      <c r="B29" s="202"/>
      <c r="C29" s="202"/>
      <c r="D29" s="202"/>
      <c r="E29" s="202"/>
      <c r="F29" s="202"/>
      <c r="G29" s="202"/>
      <c r="H29" s="202"/>
      <c r="I29" s="202"/>
      <c r="J29" s="202"/>
      <c r="K29" s="202"/>
      <c r="L29" s="202"/>
      <c r="M29" s="202"/>
      <c r="N29" s="202"/>
      <c r="O29" s="226"/>
      <c r="P29" s="227"/>
      <c r="Q29" s="228"/>
      <c r="R29" s="70"/>
      <c r="S29" s="12">
        <f>+O29*R29</f>
        <v>0</v>
      </c>
    </row>
    <row r="30" spans="1:19" ht="16.05" customHeight="1" x14ac:dyDescent="0.25">
      <c r="A30" s="262" t="s">
        <v>65</v>
      </c>
      <c r="B30" s="263"/>
      <c r="C30" s="263"/>
      <c r="D30" s="264" t="s">
        <v>15</v>
      </c>
      <c r="E30" s="241"/>
      <c r="F30" s="241"/>
      <c r="G30" s="241"/>
      <c r="H30" s="265"/>
      <c r="I30" s="266"/>
      <c r="J30" s="266"/>
      <c r="K30" s="266"/>
      <c r="L30" s="266"/>
      <c r="M30" s="266"/>
      <c r="N30" s="266"/>
      <c r="O30" s="267"/>
      <c r="P30" s="266"/>
      <c r="Q30" s="266"/>
      <c r="R30" s="48">
        <v>1</v>
      </c>
      <c r="S30" s="47">
        <f>+O30*R30</f>
        <v>0</v>
      </c>
    </row>
    <row r="31" spans="1:19" ht="16.05" customHeight="1" x14ac:dyDescent="0.25">
      <c r="A31" s="246" t="s">
        <v>10</v>
      </c>
      <c r="B31" s="231"/>
      <c r="C31" s="231"/>
      <c r="D31" s="231"/>
      <c r="E31" s="231"/>
      <c r="F31" s="231"/>
      <c r="G31" s="231"/>
      <c r="H31" s="231"/>
      <c r="I31" s="231"/>
      <c r="J31" s="231"/>
      <c r="K31" s="231"/>
      <c r="L31" s="231"/>
      <c r="M31" s="231"/>
      <c r="N31" s="231"/>
      <c r="O31" s="247"/>
      <c r="P31" s="248"/>
      <c r="Q31" s="248"/>
      <c r="R31" s="49"/>
      <c r="S31" s="50">
        <f>+O31*R31</f>
        <v>0</v>
      </c>
    </row>
    <row r="32" spans="1:19" s="42" customFormat="1" ht="10.5" customHeight="1" x14ac:dyDescent="0.25">
      <c r="A32" s="261"/>
      <c r="B32" s="261"/>
      <c r="C32" s="261"/>
      <c r="D32" s="261"/>
      <c r="E32" s="261"/>
      <c r="F32" s="261"/>
      <c r="G32" s="261"/>
      <c r="H32" s="261"/>
      <c r="I32" s="261"/>
      <c r="J32" s="261"/>
      <c r="K32" s="261"/>
      <c r="L32" s="261"/>
      <c r="M32" s="261"/>
      <c r="N32" s="261"/>
      <c r="O32" s="261"/>
      <c r="P32" s="261"/>
      <c r="Q32" s="261"/>
      <c r="R32" s="261"/>
      <c r="S32" s="261"/>
    </row>
    <row r="33" spans="1:20" ht="15.3" customHeight="1" x14ac:dyDescent="0.25">
      <c r="A33" s="274" t="s">
        <v>55</v>
      </c>
      <c r="B33" s="240"/>
      <c r="C33" s="240"/>
      <c r="D33" s="240"/>
      <c r="E33" s="240"/>
      <c r="F33" s="240"/>
      <c r="G33" s="240"/>
      <c r="H33" s="240"/>
      <c r="I33" s="240"/>
      <c r="J33" s="275"/>
      <c r="K33" s="279" t="s">
        <v>53</v>
      </c>
      <c r="L33" s="281" t="s">
        <v>56</v>
      </c>
      <c r="M33" s="232" t="s">
        <v>50</v>
      </c>
      <c r="N33" s="232"/>
      <c r="O33" s="232"/>
      <c r="P33" s="232"/>
      <c r="Q33" s="232"/>
      <c r="R33" s="232"/>
      <c r="S33" s="384" t="s">
        <v>0</v>
      </c>
    </row>
    <row r="34" spans="1:20" ht="15.3" customHeight="1" x14ac:dyDescent="0.25">
      <c r="A34" s="276"/>
      <c r="B34" s="277"/>
      <c r="C34" s="277"/>
      <c r="D34" s="277"/>
      <c r="E34" s="277"/>
      <c r="F34" s="277"/>
      <c r="G34" s="277"/>
      <c r="H34" s="277"/>
      <c r="I34" s="277"/>
      <c r="J34" s="278"/>
      <c r="K34" s="280"/>
      <c r="L34" s="282"/>
      <c r="M34" s="385" t="s">
        <v>43</v>
      </c>
      <c r="N34" s="386"/>
      <c r="O34" s="198" t="s">
        <v>27</v>
      </c>
      <c r="P34" s="199"/>
      <c r="Q34" s="199"/>
      <c r="R34" s="75" t="s">
        <v>30</v>
      </c>
      <c r="S34" s="204"/>
    </row>
    <row r="35" spans="1:20" ht="16.05" customHeight="1" x14ac:dyDescent="0.25">
      <c r="A35" s="174" t="s">
        <v>89</v>
      </c>
      <c r="B35" s="270"/>
      <c r="C35" s="270"/>
      <c r="D35" s="270"/>
      <c r="E35" s="270"/>
      <c r="F35" s="270"/>
      <c r="G35" s="270"/>
      <c r="H35" s="270"/>
      <c r="I35" s="270"/>
      <c r="J35" s="270"/>
      <c r="K35" s="29"/>
      <c r="L35" s="30">
        <v>289</v>
      </c>
      <c r="M35" s="387"/>
      <c r="N35" s="388"/>
      <c r="O35" s="389"/>
      <c r="P35" s="216"/>
      <c r="Q35" s="216"/>
      <c r="R35" s="74"/>
      <c r="S35" s="28">
        <f>+K35*L35-M35-O35-R35</f>
        <v>0</v>
      </c>
      <c r="T35" s="26"/>
    </row>
    <row r="36" spans="1:20" ht="16.05" customHeight="1" x14ac:dyDescent="0.25">
      <c r="A36" s="262" t="s">
        <v>90</v>
      </c>
      <c r="B36" s="273"/>
      <c r="C36" s="273"/>
      <c r="D36" s="273"/>
      <c r="E36" s="273"/>
      <c r="F36" s="273"/>
      <c r="G36" s="273"/>
      <c r="H36" s="273"/>
      <c r="I36" s="273"/>
      <c r="J36" s="273"/>
      <c r="K36" s="51"/>
      <c r="L36" s="52">
        <v>537</v>
      </c>
      <c r="M36" s="390"/>
      <c r="N36" s="391"/>
      <c r="O36" s="392"/>
      <c r="P36" s="266"/>
      <c r="Q36" s="266"/>
      <c r="R36" s="69"/>
      <c r="S36" s="53">
        <f>+K36*L36-M36-O36-R36</f>
        <v>0</v>
      </c>
    </row>
    <row r="37" spans="1:20" ht="15.3" customHeight="1" x14ac:dyDescent="0.25">
      <c r="A37" s="246" t="s">
        <v>76</v>
      </c>
      <c r="B37" s="231"/>
      <c r="C37" s="231"/>
      <c r="D37" s="231"/>
      <c r="E37" s="231"/>
      <c r="F37" s="231"/>
      <c r="G37" s="231"/>
      <c r="H37" s="231"/>
      <c r="I37" s="231"/>
      <c r="J37" s="231"/>
      <c r="K37" s="231"/>
      <c r="L37" s="231"/>
      <c r="M37" s="231"/>
      <c r="N37" s="231"/>
      <c r="O37" s="231"/>
      <c r="P37" s="231"/>
      <c r="Q37" s="231"/>
      <c r="R37" s="231"/>
      <c r="S37" s="231"/>
    </row>
    <row r="38" spans="1:20" s="42" customFormat="1" ht="10.5" customHeight="1" x14ac:dyDescent="0.25">
      <c r="A38" s="229"/>
      <c r="B38" s="229"/>
      <c r="C38" s="229"/>
      <c r="D38" s="229"/>
      <c r="E38" s="229"/>
      <c r="F38" s="229"/>
      <c r="G38" s="229"/>
      <c r="H38" s="229"/>
      <c r="I38" s="229"/>
      <c r="J38" s="229"/>
      <c r="K38" s="229"/>
      <c r="L38" s="229"/>
      <c r="M38" s="229"/>
      <c r="N38" s="229"/>
      <c r="O38" s="229"/>
      <c r="P38" s="229"/>
      <c r="Q38" s="229"/>
      <c r="R38" s="229"/>
      <c r="S38" s="229"/>
    </row>
    <row r="39" spans="1:20" ht="19.05" customHeight="1" x14ac:dyDescent="0.25">
      <c r="A39" s="230" t="s">
        <v>17</v>
      </c>
      <c r="B39" s="231"/>
      <c r="C39" s="231"/>
      <c r="D39" s="231"/>
      <c r="E39" s="231"/>
      <c r="F39" s="231"/>
      <c r="G39" s="231"/>
      <c r="H39" s="231"/>
      <c r="I39" s="231"/>
      <c r="J39" s="231"/>
      <c r="K39" s="231"/>
      <c r="L39" s="231"/>
      <c r="M39" s="231"/>
      <c r="N39" s="231"/>
      <c r="O39" s="231"/>
      <c r="P39" s="231"/>
      <c r="Q39" s="231"/>
      <c r="R39" s="231"/>
      <c r="S39" s="231"/>
    </row>
    <row r="40" spans="1:20" ht="16.05" customHeight="1" x14ac:dyDescent="0.25">
      <c r="A40" s="290" t="s">
        <v>35</v>
      </c>
      <c r="B40" s="291"/>
      <c r="C40" s="291"/>
      <c r="D40" s="291"/>
      <c r="E40" s="291"/>
      <c r="F40" s="291"/>
      <c r="G40" s="291"/>
      <c r="H40" s="291"/>
      <c r="I40" s="291"/>
      <c r="J40" s="291"/>
      <c r="K40" s="292" t="s">
        <v>49</v>
      </c>
      <c r="L40" s="291"/>
      <c r="M40" s="292" t="s">
        <v>45</v>
      </c>
      <c r="N40" s="291"/>
      <c r="O40" s="291"/>
      <c r="P40" s="291"/>
      <c r="Q40" s="291"/>
      <c r="R40" s="72" t="s">
        <v>47</v>
      </c>
      <c r="S40" s="72" t="s">
        <v>13</v>
      </c>
    </row>
    <row r="41" spans="1:20" ht="16.05" customHeight="1" x14ac:dyDescent="0.25">
      <c r="A41" s="192" t="s">
        <v>20</v>
      </c>
      <c r="B41" s="199"/>
      <c r="C41" s="199"/>
      <c r="D41" s="199"/>
      <c r="E41" s="199"/>
      <c r="F41" s="199"/>
      <c r="G41" s="199"/>
      <c r="H41" s="199"/>
      <c r="I41" s="199"/>
      <c r="J41" s="199"/>
      <c r="K41" s="296"/>
      <c r="L41" s="199"/>
      <c r="M41" s="297" t="s">
        <v>11</v>
      </c>
      <c r="N41" s="298"/>
      <c r="O41" s="73" t="s">
        <v>2</v>
      </c>
      <c r="P41" s="299" t="s">
        <v>5</v>
      </c>
      <c r="Q41" s="171"/>
      <c r="R41" s="75" t="s">
        <v>38</v>
      </c>
      <c r="S41" s="75" t="s">
        <v>36</v>
      </c>
    </row>
    <row r="42" spans="1:20" ht="16.05" customHeight="1" x14ac:dyDescent="0.25">
      <c r="A42" s="300"/>
      <c r="B42" s="300"/>
      <c r="C42" s="300"/>
      <c r="D42" s="300"/>
      <c r="E42" s="300"/>
      <c r="F42" s="300"/>
      <c r="G42" s="300"/>
      <c r="H42" s="300"/>
      <c r="I42" s="300"/>
      <c r="J42" s="300"/>
      <c r="K42" s="301"/>
      <c r="L42" s="300"/>
      <c r="M42" s="302"/>
      <c r="N42" s="303"/>
      <c r="O42" s="9" t="s">
        <v>2</v>
      </c>
      <c r="P42" s="304"/>
      <c r="Q42" s="305"/>
      <c r="R42" s="5"/>
      <c r="S42" s="70"/>
    </row>
    <row r="43" spans="1:20" ht="15.3" customHeight="1" x14ac:dyDescent="0.25">
      <c r="A43" s="300"/>
      <c r="B43" s="300"/>
      <c r="C43" s="300"/>
      <c r="D43" s="300"/>
      <c r="E43" s="300"/>
      <c r="F43" s="300"/>
      <c r="G43" s="300"/>
      <c r="H43" s="300"/>
      <c r="I43" s="300"/>
      <c r="J43" s="300"/>
      <c r="K43" s="307"/>
      <c r="L43" s="300"/>
      <c r="M43" s="302"/>
      <c r="N43" s="303"/>
      <c r="O43" s="9" t="s">
        <v>2</v>
      </c>
      <c r="P43" s="304"/>
      <c r="Q43" s="305"/>
      <c r="R43" s="5"/>
      <c r="S43" s="70"/>
    </row>
    <row r="44" spans="1:20" ht="16.05" customHeight="1" x14ac:dyDescent="0.25">
      <c r="A44" s="308"/>
      <c r="B44" s="308"/>
      <c r="C44" s="308"/>
      <c r="D44" s="308"/>
      <c r="E44" s="308"/>
      <c r="F44" s="308"/>
      <c r="G44" s="308"/>
      <c r="H44" s="308"/>
      <c r="I44" s="308"/>
      <c r="J44" s="308"/>
      <c r="K44" s="309"/>
      <c r="L44" s="308"/>
      <c r="M44" s="310"/>
      <c r="N44" s="311"/>
      <c r="O44" s="55" t="s">
        <v>2</v>
      </c>
      <c r="P44" s="312"/>
      <c r="Q44" s="313"/>
      <c r="R44" s="56"/>
      <c r="S44" s="69"/>
    </row>
    <row r="45" spans="1:20" ht="16.05" customHeight="1" x14ac:dyDescent="0.25">
      <c r="A45" s="314"/>
      <c r="B45" s="314"/>
      <c r="C45" s="314"/>
      <c r="D45" s="314"/>
      <c r="E45" s="314"/>
      <c r="F45" s="314"/>
      <c r="G45" s="314"/>
      <c r="H45" s="314"/>
      <c r="I45" s="314"/>
      <c r="J45" s="314"/>
      <c r="K45" s="315"/>
      <c r="L45" s="316"/>
      <c r="M45" s="317"/>
      <c r="N45" s="318"/>
      <c r="O45" s="62" t="s">
        <v>2</v>
      </c>
      <c r="P45" s="319"/>
      <c r="Q45" s="320"/>
      <c r="R45" s="61"/>
      <c r="S45" s="49"/>
    </row>
    <row r="46" spans="1:20" s="42" customFormat="1" ht="10.5" customHeight="1" x14ac:dyDescent="0.25">
      <c r="A46" s="323"/>
      <c r="B46" s="323"/>
      <c r="C46" s="323"/>
      <c r="D46" s="323"/>
      <c r="E46" s="323"/>
      <c r="F46" s="323"/>
      <c r="G46" s="323"/>
      <c r="H46" s="323"/>
      <c r="I46" s="323"/>
      <c r="J46" s="323"/>
      <c r="K46" s="323"/>
      <c r="L46" s="323"/>
      <c r="M46" s="323"/>
      <c r="N46" s="323"/>
      <c r="O46" s="323"/>
      <c r="P46" s="323"/>
      <c r="Q46" s="323"/>
      <c r="R46" s="323"/>
      <c r="S46" s="323"/>
    </row>
    <row r="47" spans="1:20" ht="15.3" customHeight="1" x14ac:dyDescent="0.25">
      <c r="A47" s="230" t="s">
        <v>44</v>
      </c>
      <c r="B47" s="231"/>
      <c r="C47" s="231"/>
      <c r="D47" s="231"/>
      <c r="E47" s="231"/>
      <c r="F47" s="231"/>
      <c r="G47" s="231"/>
      <c r="H47" s="231"/>
      <c r="I47" s="231"/>
      <c r="J47" s="231"/>
      <c r="K47" s="67"/>
      <c r="L47" s="67"/>
      <c r="M47" s="232" t="s">
        <v>81</v>
      </c>
      <c r="N47" s="231"/>
      <c r="O47" s="231"/>
      <c r="P47" s="231"/>
      <c r="Q47" s="231"/>
      <c r="R47" s="231"/>
      <c r="S47" s="232" t="s">
        <v>0</v>
      </c>
    </row>
    <row r="48" spans="1:20" ht="16.05" customHeight="1" x14ac:dyDescent="0.25">
      <c r="A48" s="231"/>
      <c r="B48" s="231"/>
      <c r="C48" s="231"/>
      <c r="D48" s="231"/>
      <c r="E48" s="231"/>
      <c r="F48" s="231"/>
      <c r="G48" s="231"/>
      <c r="H48" s="231"/>
      <c r="I48" s="231"/>
      <c r="J48" s="231"/>
      <c r="K48" s="66" t="s">
        <v>53</v>
      </c>
      <c r="L48" s="66" t="s">
        <v>80</v>
      </c>
      <c r="M48" s="232" t="s">
        <v>43</v>
      </c>
      <c r="N48" s="231"/>
      <c r="O48" s="232" t="s">
        <v>27</v>
      </c>
      <c r="P48" s="231"/>
      <c r="Q48" s="231"/>
      <c r="R48" s="66" t="s">
        <v>30</v>
      </c>
      <c r="S48" s="231"/>
    </row>
    <row r="49" spans="1:19" ht="16.05" customHeight="1" x14ac:dyDescent="0.25">
      <c r="A49" s="193"/>
      <c r="B49" s="343" t="s">
        <v>79</v>
      </c>
      <c r="C49" s="172"/>
      <c r="D49" s="172"/>
      <c r="E49" s="192" t="s">
        <v>24</v>
      </c>
      <c r="F49" s="199"/>
      <c r="G49" s="199"/>
      <c r="H49" s="199"/>
      <c r="I49" s="199"/>
      <c r="J49" s="199"/>
      <c r="K49" s="77"/>
      <c r="L49" s="59">
        <v>733</v>
      </c>
      <c r="M49" s="393"/>
      <c r="N49" s="236"/>
      <c r="O49" s="393"/>
      <c r="P49" s="236"/>
      <c r="Q49" s="236"/>
      <c r="R49" s="71"/>
      <c r="S49" s="45">
        <f>IF(((K49*L49)-M49-O49-R49)&lt;0,0,((K49*L49)-M49-O49-R49))</f>
        <v>0</v>
      </c>
    </row>
    <row r="50" spans="1:19" ht="16.05" customHeight="1" x14ac:dyDescent="0.25">
      <c r="A50" s="342"/>
      <c r="B50" s="241"/>
      <c r="C50" s="241"/>
      <c r="D50" s="241"/>
      <c r="E50" s="182" t="s">
        <v>37</v>
      </c>
      <c r="F50" s="202"/>
      <c r="G50" s="202"/>
      <c r="H50" s="202"/>
      <c r="I50" s="202"/>
      <c r="J50" s="202"/>
      <c r="K50" s="78"/>
      <c r="L50" s="70">
        <v>315</v>
      </c>
      <c r="M50" s="389"/>
      <c r="N50" s="216"/>
      <c r="O50" s="389"/>
      <c r="P50" s="216"/>
      <c r="Q50" s="216"/>
      <c r="R50" s="70"/>
      <c r="S50" s="12">
        <f>IF(((K50*L50)-M50-O50-R50)&lt;0,0,((K50*L50)-M50-O50-R50))</f>
        <v>0</v>
      </c>
    </row>
    <row r="51" spans="1:19" ht="16.05" customHeight="1" x14ac:dyDescent="0.25">
      <c r="A51" s="342"/>
      <c r="B51" s="241"/>
      <c r="C51" s="241"/>
      <c r="D51" s="241"/>
      <c r="E51" s="182" t="s">
        <v>67</v>
      </c>
      <c r="F51" s="202"/>
      <c r="G51" s="202"/>
      <c r="H51" s="202"/>
      <c r="I51" s="202"/>
      <c r="J51" s="202"/>
      <c r="K51" s="78"/>
      <c r="L51" s="70">
        <v>205</v>
      </c>
      <c r="M51" s="389"/>
      <c r="N51" s="216"/>
      <c r="O51" s="389"/>
      <c r="P51" s="216"/>
      <c r="Q51" s="216"/>
      <c r="R51" s="70"/>
      <c r="S51" s="12">
        <f>IF(((K51*L51)-M51-O51-R51)&lt;0,0,((K51*L51)-M51-O51-R51))</f>
        <v>0</v>
      </c>
    </row>
    <row r="52" spans="1:19" ht="16.8" customHeight="1" x14ac:dyDescent="0.25">
      <c r="A52" s="263"/>
      <c r="B52" s="241"/>
      <c r="C52" s="241"/>
      <c r="D52" s="241"/>
      <c r="E52" s="265"/>
      <c r="F52" s="266"/>
      <c r="G52" s="266"/>
      <c r="H52" s="266"/>
      <c r="I52" s="266"/>
      <c r="J52" s="266"/>
      <c r="K52" s="76"/>
      <c r="L52" s="69"/>
      <c r="M52" s="392"/>
      <c r="N52" s="266"/>
      <c r="O52" s="392"/>
      <c r="P52" s="266"/>
      <c r="Q52" s="266"/>
      <c r="R52" s="69"/>
      <c r="S52" s="47">
        <f>IF(((K52*L52)-M52-O52-R52)&lt;0,0,((K52*L52)-M52-O52-R52))</f>
        <v>0</v>
      </c>
    </row>
    <row r="53" spans="1:19" ht="15.3" customHeight="1" x14ac:dyDescent="0.25">
      <c r="A53" s="334" t="s">
        <v>82</v>
      </c>
      <c r="B53" s="335"/>
      <c r="C53" s="335"/>
      <c r="D53" s="335"/>
      <c r="E53" s="335"/>
      <c r="F53" s="335"/>
      <c r="G53" s="335"/>
      <c r="H53" s="335"/>
      <c r="I53" s="335"/>
      <c r="J53" s="335"/>
      <c r="K53" s="335"/>
      <c r="L53" s="335"/>
      <c r="M53" s="335"/>
      <c r="N53" s="335"/>
      <c r="O53" s="335"/>
      <c r="P53" s="335"/>
      <c r="Q53" s="335"/>
      <c r="R53" s="335"/>
      <c r="S53" s="336"/>
    </row>
    <row r="54" spans="1:19" ht="15.3" customHeight="1" x14ac:dyDescent="0.25">
      <c r="A54" s="337" t="s">
        <v>83</v>
      </c>
      <c r="B54" s="172"/>
      <c r="C54" s="172"/>
      <c r="D54" s="172"/>
      <c r="E54" s="172"/>
      <c r="F54" s="172"/>
      <c r="G54" s="172"/>
      <c r="H54" s="172"/>
      <c r="I54" s="172"/>
      <c r="J54" s="172"/>
      <c r="K54" s="172"/>
      <c r="L54" s="172"/>
      <c r="M54" s="172"/>
      <c r="N54" s="172"/>
      <c r="O54" s="172"/>
      <c r="P54" s="172"/>
      <c r="Q54" s="172"/>
      <c r="R54" s="172"/>
      <c r="S54" s="338"/>
    </row>
    <row r="55" spans="1:19" ht="15.3" customHeight="1" x14ac:dyDescent="0.25">
      <c r="A55" s="339" t="s">
        <v>91</v>
      </c>
      <c r="B55" s="340"/>
      <c r="C55" s="340"/>
      <c r="D55" s="340"/>
      <c r="E55" s="340"/>
      <c r="F55" s="340"/>
      <c r="G55" s="340"/>
      <c r="H55" s="340"/>
      <c r="I55" s="340"/>
      <c r="J55" s="340"/>
      <c r="K55" s="340"/>
      <c r="L55" s="340"/>
      <c r="M55" s="340"/>
      <c r="N55" s="340"/>
      <c r="O55" s="340"/>
      <c r="P55" s="340"/>
      <c r="Q55" s="340"/>
      <c r="R55" s="340"/>
      <c r="S55" s="341"/>
    </row>
    <row r="56" spans="1:19" ht="10.5" customHeight="1" x14ac:dyDescent="0.25">
      <c r="A56" s="229"/>
      <c r="B56" s="229"/>
      <c r="C56" s="229"/>
      <c r="D56" s="229"/>
      <c r="E56" s="229"/>
      <c r="F56" s="229"/>
      <c r="G56" s="229"/>
      <c r="H56" s="229"/>
      <c r="I56" s="229"/>
      <c r="J56" s="229"/>
      <c r="K56" s="229"/>
      <c r="L56" s="229"/>
      <c r="M56" s="229"/>
      <c r="N56" s="229"/>
      <c r="O56" s="229"/>
      <c r="P56" s="229"/>
      <c r="Q56" s="229"/>
      <c r="R56" s="229"/>
      <c r="S56" s="229"/>
    </row>
    <row r="57" spans="1:19" ht="21.3" customHeight="1" x14ac:dyDescent="0.25">
      <c r="A57" s="230" t="s">
        <v>63</v>
      </c>
      <c r="B57" s="231"/>
      <c r="C57" s="231"/>
      <c r="D57" s="231"/>
      <c r="E57" s="231"/>
      <c r="F57" s="231"/>
      <c r="G57" s="231"/>
      <c r="H57" s="231"/>
      <c r="I57" s="231"/>
      <c r="J57" s="231"/>
      <c r="K57" s="231"/>
      <c r="L57" s="231"/>
      <c r="M57" s="231"/>
      <c r="N57" s="231"/>
      <c r="O57" s="232" t="s">
        <v>53</v>
      </c>
      <c r="P57" s="231"/>
      <c r="Q57" s="231"/>
      <c r="R57" s="66" t="s">
        <v>56</v>
      </c>
      <c r="S57" s="66" t="s">
        <v>0</v>
      </c>
    </row>
    <row r="58" spans="1:19" ht="16.05" customHeight="1" x14ac:dyDescent="0.25">
      <c r="A58" s="246" t="s">
        <v>4</v>
      </c>
      <c r="B58" s="231"/>
      <c r="C58" s="231"/>
      <c r="D58" s="231"/>
      <c r="E58" s="231"/>
      <c r="F58" s="231"/>
      <c r="G58" s="231"/>
      <c r="H58" s="231"/>
      <c r="I58" s="231"/>
      <c r="J58" s="231"/>
      <c r="K58" s="231"/>
      <c r="L58" s="231"/>
      <c r="M58" s="231"/>
      <c r="N58" s="231"/>
      <c r="O58" s="247"/>
      <c r="P58" s="248"/>
      <c r="Q58" s="248"/>
      <c r="R58" s="63">
        <v>430</v>
      </c>
      <c r="S58" s="50">
        <f>+O58*R58</f>
        <v>0</v>
      </c>
    </row>
    <row r="59" spans="1:19" s="42" customFormat="1" ht="10.5" customHeight="1" x14ac:dyDescent="0.25">
      <c r="A59" s="229"/>
      <c r="B59" s="229"/>
      <c r="C59" s="229"/>
      <c r="D59" s="229"/>
      <c r="E59" s="229"/>
      <c r="F59" s="229"/>
      <c r="G59" s="229"/>
      <c r="H59" s="229"/>
      <c r="I59" s="229"/>
      <c r="J59" s="229"/>
      <c r="K59" s="229"/>
      <c r="L59" s="229"/>
      <c r="M59" s="229"/>
      <c r="N59" s="229"/>
      <c r="O59" s="229"/>
      <c r="P59" s="229"/>
      <c r="Q59" s="229"/>
      <c r="R59" s="229"/>
      <c r="S59" s="229"/>
    </row>
    <row r="60" spans="1:19" ht="21.3" customHeight="1" x14ac:dyDescent="0.25">
      <c r="A60" s="230" t="s">
        <v>41</v>
      </c>
      <c r="B60" s="231"/>
      <c r="C60" s="231"/>
      <c r="D60" s="231"/>
      <c r="E60" s="231"/>
      <c r="F60" s="231"/>
      <c r="G60" s="231"/>
      <c r="H60" s="231"/>
      <c r="I60" s="231"/>
      <c r="J60" s="231"/>
      <c r="K60" s="231"/>
      <c r="L60" s="231"/>
      <c r="M60" s="231"/>
      <c r="N60" s="231"/>
      <c r="O60" s="231"/>
      <c r="P60" s="231"/>
      <c r="Q60" s="231"/>
      <c r="R60" s="66" t="s">
        <v>39</v>
      </c>
      <c r="S60" s="66" t="s">
        <v>13</v>
      </c>
    </row>
    <row r="61" spans="1:19" ht="16.05" customHeight="1" x14ac:dyDescent="0.25">
      <c r="A61" s="200" t="s">
        <v>62</v>
      </c>
      <c r="B61" s="199"/>
      <c r="C61" s="199"/>
      <c r="D61" s="199"/>
      <c r="E61" s="199"/>
      <c r="F61" s="199"/>
      <c r="G61" s="199"/>
      <c r="H61" s="199"/>
      <c r="I61" s="199"/>
      <c r="J61" s="199"/>
      <c r="K61" s="199"/>
      <c r="L61" s="199"/>
      <c r="M61" s="199"/>
      <c r="N61" s="199"/>
      <c r="O61" s="199"/>
      <c r="P61" s="199"/>
      <c r="Q61" s="199"/>
      <c r="R61" s="75" t="s">
        <v>38</v>
      </c>
      <c r="S61" s="75" t="s">
        <v>36</v>
      </c>
    </row>
    <row r="62" spans="1:19" ht="16.8" customHeight="1" x14ac:dyDescent="0.25">
      <c r="A62" s="183"/>
      <c r="B62" s="216"/>
      <c r="C62" s="216"/>
      <c r="D62" s="216"/>
      <c r="E62" s="216"/>
      <c r="F62" s="216"/>
      <c r="G62" s="216"/>
      <c r="H62" s="216"/>
      <c r="I62" s="216"/>
      <c r="J62" s="216"/>
      <c r="K62" s="216"/>
      <c r="L62" s="216"/>
      <c r="M62" s="216"/>
      <c r="N62" s="216"/>
      <c r="O62" s="216"/>
      <c r="P62" s="216"/>
      <c r="Q62" s="216"/>
      <c r="R62" s="5"/>
      <c r="S62" s="70"/>
    </row>
    <row r="63" spans="1:19" ht="16.8" customHeight="1" x14ac:dyDescent="0.25">
      <c r="A63" s="183"/>
      <c r="B63" s="216"/>
      <c r="C63" s="216"/>
      <c r="D63" s="216"/>
      <c r="E63" s="216"/>
      <c r="F63" s="216"/>
      <c r="G63" s="216"/>
      <c r="H63" s="216"/>
      <c r="I63" s="216"/>
      <c r="J63" s="216"/>
      <c r="K63" s="216"/>
      <c r="L63" s="216"/>
      <c r="M63" s="216"/>
      <c r="N63" s="216"/>
      <c r="O63" s="216"/>
      <c r="P63" s="216"/>
      <c r="Q63" s="216"/>
      <c r="R63" s="5"/>
      <c r="S63" s="70"/>
    </row>
    <row r="64" spans="1:19" ht="16.8" customHeight="1" x14ac:dyDescent="0.25">
      <c r="A64" s="265"/>
      <c r="B64" s="266"/>
      <c r="C64" s="266"/>
      <c r="D64" s="266"/>
      <c r="E64" s="266"/>
      <c r="F64" s="266"/>
      <c r="G64" s="266"/>
      <c r="H64" s="266"/>
      <c r="I64" s="266"/>
      <c r="J64" s="266"/>
      <c r="K64" s="266"/>
      <c r="L64" s="266"/>
      <c r="M64" s="266"/>
      <c r="N64" s="266"/>
      <c r="O64" s="266"/>
      <c r="P64" s="266"/>
      <c r="Q64" s="266"/>
      <c r="R64" s="56"/>
      <c r="S64" s="69"/>
    </row>
    <row r="65" spans="1:19" ht="16.8" customHeight="1" x14ac:dyDescent="0.25">
      <c r="A65" s="175"/>
      <c r="B65" s="248"/>
      <c r="C65" s="248"/>
      <c r="D65" s="248"/>
      <c r="E65" s="248"/>
      <c r="F65" s="248"/>
      <c r="G65" s="248"/>
      <c r="H65" s="248"/>
      <c r="I65" s="248"/>
      <c r="J65" s="248"/>
      <c r="K65" s="248"/>
      <c r="L65" s="248"/>
      <c r="M65" s="248"/>
      <c r="N65" s="248"/>
      <c r="O65" s="248"/>
      <c r="P65" s="248"/>
      <c r="Q65" s="248"/>
      <c r="R65" s="57"/>
      <c r="S65" s="49"/>
    </row>
    <row r="66" spans="1:19" s="42" customFormat="1" ht="10.5" customHeight="1" x14ac:dyDescent="0.25">
      <c r="A66" s="229"/>
      <c r="B66" s="229"/>
      <c r="C66" s="229"/>
      <c r="D66" s="229"/>
      <c r="E66" s="229"/>
      <c r="F66" s="229"/>
      <c r="G66" s="229"/>
      <c r="H66" s="229"/>
      <c r="I66" s="229"/>
      <c r="J66" s="229"/>
      <c r="K66" s="229"/>
      <c r="L66" s="229"/>
      <c r="M66" s="229"/>
      <c r="N66" s="229"/>
      <c r="O66" s="229"/>
      <c r="P66" s="229"/>
      <c r="Q66" s="229"/>
      <c r="R66" s="229"/>
      <c r="S66" s="229"/>
    </row>
    <row r="67" spans="1:19" ht="19.05" customHeight="1" x14ac:dyDescent="0.25">
      <c r="A67" s="230" t="s">
        <v>23</v>
      </c>
      <c r="B67" s="231"/>
      <c r="C67" s="231"/>
      <c r="D67" s="231"/>
      <c r="E67" s="231"/>
      <c r="F67" s="231"/>
      <c r="G67" s="231"/>
      <c r="H67" s="231"/>
      <c r="I67" s="231"/>
      <c r="J67" s="231"/>
      <c r="K67" s="231"/>
      <c r="L67" s="231"/>
      <c r="M67" s="231"/>
      <c r="N67" s="231"/>
      <c r="O67" s="231"/>
      <c r="P67" s="231"/>
      <c r="Q67" s="231"/>
      <c r="R67" s="231"/>
      <c r="S67" s="64">
        <f>+S24+SUM(S28:S31)+SUM(S35:S36)+SUM(S49:S52)+S58+SUM(S42:S45)+SUM(S62:S65)</f>
        <v>0</v>
      </c>
    </row>
    <row r="68" spans="1:19" ht="18.3" customHeight="1" x14ac:dyDescent="0.25">
      <c r="A68" s="192" t="s">
        <v>6</v>
      </c>
      <c r="B68" s="199"/>
      <c r="C68" s="199"/>
      <c r="D68" s="199"/>
      <c r="E68" s="199"/>
      <c r="F68" s="199"/>
      <c r="G68" s="199"/>
      <c r="H68" s="197"/>
      <c r="I68" s="236"/>
      <c r="J68" s="236"/>
      <c r="K68" s="236"/>
      <c r="L68" s="236"/>
      <c r="M68" s="236"/>
      <c r="N68" s="236"/>
      <c r="O68" s="236"/>
      <c r="P68" s="236"/>
      <c r="Q68" s="236"/>
      <c r="R68" s="236"/>
      <c r="S68" s="71"/>
    </row>
    <row r="69" spans="1:19" ht="16.05" customHeight="1" x14ac:dyDescent="0.25">
      <c r="A69" s="182" t="s">
        <v>22</v>
      </c>
      <c r="B69" s="202"/>
      <c r="C69" s="202"/>
      <c r="D69" s="202"/>
      <c r="E69" s="202"/>
      <c r="F69" s="202"/>
      <c r="G69" s="202"/>
      <c r="H69" s="183"/>
      <c r="I69" s="216"/>
      <c r="J69" s="216"/>
      <c r="K69" s="216"/>
      <c r="L69" s="216"/>
      <c r="M69" s="216"/>
      <c r="N69" s="216"/>
      <c r="O69" s="216"/>
      <c r="P69" s="216"/>
      <c r="Q69" s="216"/>
      <c r="R69" s="216"/>
      <c r="S69" s="70"/>
    </row>
    <row r="70" spans="1:19" ht="19.05" customHeight="1" x14ac:dyDescent="0.25">
      <c r="A70" s="173" t="s">
        <v>46</v>
      </c>
      <c r="B70" s="202"/>
      <c r="C70" s="202"/>
      <c r="D70" s="202"/>
      <c r="E70" s="202"/>
      <c r="F70" s="202"/>
      <c r="G70" s="202"/>
      <c r="H70" s="202"/>
      <c r="I70" s="202"/>
      <c r="J70" s="202"/>
      <c r="K70" s="202"/>
      <c r="L70" s="202"/>
      <c r="M70" s="202"/>
      <c r="N70" s="202"/>
      <c r="O70" s="202"/>
      <c r="P70" s="202"/>
      <c r="Q70" s="202"/>
      <c r="R70" s="202"/>
      <c r="S70" s="11">
        <f>+S67-SUM(S68:S69)</f>
        <v>0</v>
      </c>
    </row>
    <row r="71" spans="1:19" ht="10.8" customHeight="1" x14ac:dyDescent="0.25">
      <c r="A71" s="201"/>
      <c r="B71" s="241"/>
      <c r="C71" s="241"/>
      <c r="D71" s="241"/>
      <c r="E71" s="241"/>
      <c r="F71" s="241"/>
      <c r="G71" s="241"/>
      <c r="H71" s="241"/>
      <c r="I71" s="241"/>
      <c r="J71" s="241"/>
      <c r="K71" s="241"/>
      <c r="L71" s="241"/>
      <c r="M71" s="241"/>
      <c r="N71" s="187"/>
      <c r="O71" s="187"/>
      <c r="P71" s="187"/>
      <c r="Q71" s="187"/>
      <c r="R71" s="187"/>
      <c r="S71" s="187"/>
    </row>
    <row r="72" spans="1:19" ht="16.8" customHeight="1" x14ac:dyDescent="0.25">
      <c r="A72" s="82"/>
      <c r="B72" s="355" t="s">
        <v>28</v>
      </c>
      <c r="C72" s="356"/>
      <c r="D72" s="356"/>
      <c r="E72" s="356"/>
      <c r="F72" s="356"/>
      <c r="G72" s="356"/>
      <c r="H72" s="356"/>
      <c r="I72" s="356"/>
      <c r="J72" s="356"/>
      <c r="K72" s="356"/>
      <c r="L72" s="356"/>
      <c r="M72" s="357"/>
      <c r="N72" s="83"/>
      <c r="O72" s="396" t="s">
        <v>61</v>
      </c>
      <c r="P72" s="291"/>
      <c r="Q72" s="291"/>
      <c r="R72" s="291"/>
      <c r="S72" s="291"/>
    </row>
    <row r="73" spans="1:19" ht="16.8" customHeight="1" x14ac:dyDescent="0.25">
      <c r="A73" s="82"/>
      <c r="B73" s="399" t="s">
        <v>34</v>
      </c>
      <c r="C73" s="400"/>
      <c r="D73" s="84"/>
      <c r="E73" s="401" t="s">
        <v>7</v>
      </c>
      <c r="F73" s="402"/>
      <c r="G73" s="403"/>
      <c r="H73" s="404"/>
      <c r="I73" s="405"/>
      <c r="J73" s="405"/>
      <c r="K73" s="405"/>
      <c r="L73" s="405"/>
      <c r="M73" s="10"/>
      <c r="N73" s="7"/>
      <c r="O73" s="396" t="s">
        <v>42</v>
      </c>
      <c r="P73" s="291"/>
      <c r="Q73" s="291"/>
      <c r="R73" s="291"/>
      <c r="S73" s="291"/>
    </row>
    <row r="74" spans="1:19" ht="16.05" customHeight="1" x14ac:dyDescent="0.25">
      <c r="A74" s="239" t="s">
        <v>26</v>
      </c>
      <c r="B74" s="291"/>
      <c r="C74" s="291"/>
      <c r="D74" s="291"/>
      <c r="E74" s="396" t="s">
        <v>48</v>
      </c>
      <c r="F74" s="291"/>
      <c r="G74" s="291"/>
      <c r="H74" s="204"/>
      <c r="I74" s="204"/>
      <c r="J74" s="204"/>
      <c r="K74" s="204"/>
      <c r="L74" s="239" t="s">
        <v>16</v>
      </c>
      <c r="M74" s="204"/>
      <c r="N74" s="204"/>
      <c r="O74" s="204"/>
      <c r="P74" s="204"/>
      <c r="Q74" s="204"/>
      <c r="R74" s="204"/>
      <c r="S74" s="204"/>
    </row>
    <row r="75" spans="1:19" ht="29.55" customHeight="1" x14ac:dyDescent="0.25">
      <c r="A75" s="397"/>
      <c r="B75" s="398"/>
      <c r="C75" s="398"/>
      <c r="D75" s="398"/>
      <c r="E75" s="236"/>
      <c r="F75" s="236"/>
      <c r="G75" s="236"/>
      <c r="H75" s="236"/>
      <c r="I75" s="236"/>
      <c r="J75" s="236"/>
      <c r="K75" s="236"/>
      <c r="L75" s="236"/>
      <c r="M75" s="236"/>
      <c r="N75" s="236"/>
      <c r="O75" s="236"/>
      <c r="P75" s="236"/>
      <c r="Q75" s="236"/>
      <c r="R75" s="236"/>
      <c r="S75" s="236"/>
    </row>
    <row r="76" spans="1:19" ht="12.3" customHeight="1" x14ac:dyDescent="0.25">
      <c r="A76" s="394"/>
      <c r="B76" s="395"/>
      <c r="C76" s="395"/>
      <c r="D76" s="395"/>
      <c r="E76" s="395"/>
      <c r="F76" s="395"/>
      <c r="G76" s="395"/>
      <c r="H76" s="395"/>
      <c r="I76" s="395"/>
      <c r="J76" s="395"/>
      <c r="K76" s="395"/>
      <c r="L76" s="395"/>
      <c r="M76" s="395"/>
      <c r="N76" s="395"/>
      <c r="O76" s="395"/>
      <c r="P76" s="395"/>
      <c r="Q76" s="395"/>
      <c r="R76" s="395"/>
      <c r="S76" s="395"/>
    </row>
  </sheetData>
  <sheetProtection sheet="1" formatCells="0" formatColumns="0" formatRows="0" insertColumns="0" insertRows="0" insertHyperlinks="0" deleteColumns="0" deleteRows="0" sort="0" autoFilter="0" pivotTables="0"/>
  <mergeCells count="222">
    <mergeCell ref="A76:S76"/>
    <mergeCell ref="A74:D74"/>
    <mergeCell ref="E74:K74"/>
    <mergeCell ref="L74:S74"/>
    <mergeCell ref="A75:D75"/>
    <mergeCell ref="E75:K75"/>
    <mergeCell ref="L75:S75"/>
    <mergeCell ref="A70:R70"/>
    <mergeCell ref="A71:S71"/>
    <mergeCell ref="B72:M72"/>
    <mergeCell ref="O72:S72"/>
    <mergeCell ref="B73:C73"/>
    <mergeCell ref="E73:G73"/>
    <mergeCell ref="H73:L73"/>
    <mergeCell ref="O73:S73"/>
    <mergeCell ref="A65:Q65"/>
    <mergeCell ref="A66:S66"/>
    <mergeCell ref="A67:R67"/>
    <mergeCell ref="A68:G68"/>
    <mergeCell ref="H68:R68"/>
    <mergeCell ref="A69:G69"/>
    <mergeCell ref="H69:R69"/>
    <mergeCell ref="A59:S59"/>
    <mergeCell ref="A60:Q60"/>
    <mergeCell ref="A61:Q61"/>
    <mergeCell ref="A62:Q62"/>
    <mergeCell ref="A63:Q63"/>
    <mergeCell ref="A64:Q64"/>
    <mergeCell ref="A55:S55"/>
    <mergeCell ref="A56:S56"/>
    <mergeCell ref="A57:N57"/>
    <mergeCell ref="O57:Q57"/>
    <mergeCell ref="A58:N58"/>
    <mergeCell ref="O58:Q58"/>
    <mergeCell ref="O51:Q51"/>
    <mergeCell ref="E52:J52"/>
    <mergeCell ref="M52:N52"/>
    <mergeCell ref="O52:Q52"/>
    <mergeCell ref="A53:S53"/>
    <mergeCell ref="A54:S54"/>
    <mergeCell ref="A49:A52"/>
    <mergeCell ref="B49:D52"/>
    <mergeCell ref="E49:J49"/>
    <mergeCell ref="M49:N49"/>
    <mergeCell ref="O49:Q49"/>
    <mergeCell ref="E50:J50"/>
    <mergeCell ref="M50:N50"/>
    <mergeCell ref="O50:Q50"/>
    <mergeCell ref="E51:J51"/>
    <mergeCell ref="M51:N51"/>
    <mergeCell ref="A45:J45"/>
    <mergeCell ref="K45:L45"/>
    <mergeCell ref="M45:N45"/>
    <mergeCell ref="P45:Q45"/>
    <mergeCell ref="A46:S46"/>
    <mergeCell ref="A47:J48"/>
    <mergeCell ref="M47:R47"/>
    <mergeCell ref="S47:S48"/>
    <mergeCell ref="M48:N48"/>
    <mergeCell ref="O48:Q48"/>
    <mergeCell ref="A43:J43"/>
    <mergeCell ref="K43:L43"/>
    <mergeCell ref="M43:N43"/>
    <mergeCell ref="P43:Q43"/>
    <mergeCell ref="A44:J44"/>
    <mergeCell ref="K44:L44"/>
    <mergeCell ref="M44:N44"/>
    <mergeCell ref="P44:Q44"/>
    <mergeCell ref="A41:J41"/>
    <mergeCell ref="K41:L41"/>
    <mergeCell ref="M41:N41"/>
    <mergeCell ref="P41:Q41"/>
    <mergeCell ref="A42:J42"/>
    <mergeCell ref="K42:L42"/>
    <mergeCell ref="M42:N42"/>
    <mergeCell ref="P42:Q42"/>
    <mergeCell ref="A37:S37"/>
    <mergeCell ref="A38:S38"/>
    <mergeCell ref="A39:S39"/>
    <mergeCell ref="A40:J40"/>
    <mergeCell ref="K40:L40"/>
    <mergeCell ref="M40:Q40"/>
    <mergeCell ref="A35:J35"/>
    <mergeCell ref="M35:N35"/>
    <mergeCell ref="O35:Q35"/>
    <mergeCell ref="A36:J36"/>
    <mergeCell ref="M36:N36"/>
    <mergeCell ref="O36:Q36"/>
    <mergeCell ref="A31:N31"/>
    <mergeCell ref="O31:Q31"/>
    <mergeCell ref="A32:S32"/>
    <mergeCell ref="A33:J34"/>
    <mergeCell ref="K33:K34"/>
    <mergeCell ref="L33:L34"/>
    <mergeCell ref="M33:R33"/>
    <mergeCell ref="S33:S34"/>
    <mergeCell ref="M34:N34"/>
    <mergeCell ref="O34:Q34"/>
    <mergeCell ref="A29:N29"/>
    <mergeCell ref="O29:Q29"/>
    <mergeCell ref="A30:C30"/>
    <mergeCell ref="D30:G30"/>
    <mergeCell ref="H30:N30"/>
    <mergeCell ref="O30:Q30"/>
    <mergeCell ref="R25:S25"/>
    <mergeCell ref="A26:S26"/>
    <mergeCell ref="A27:N27"/>
    <mergeCell ref="O27:Q27"/>
    <mergeCell ref="A28:N28"/>
    <mergeCell ref="O28:Q28"/>
    <mergeCell ref="A24:K24"/>
    <mergeCell ref="L24:N24"/>
    <mergeCell ref="O24:Q24"/>
    <mergeCell ref="A25:K25"/>
    <mergeCell ref="L25:N25"/>
    <mergeCell ref="O25:Q25"/>
    <mergeCell ref="A23:B23"/>
    <mergeCell ref="C23:D23"/>
    <mergeCell ref="E23:G23"/>
    <mergeCell ref="H23:J23"/>
    <mergeCell ref="L23:N23"/>
    <mergeCell ref="O23:Q23"/>
    <mergeCell ref="A22:B22"/>
    <mergeCell ref="C22:D22"/>
    <mergeCell ref="E22:G22"/>
    <mergeCell ref="H22:J22"/>
    <mergeCell ref="L22:N22"/>
    <mergeCell ref="O22:Q22"/>
    <mergeCell ref="A21:B21"/>
    <mergeCell ref="C21:D21"/>
    <mergeCell ref="E21:G21"/>
    <mergeCell ref="H21:J21"/>
    <mergeCell ref="L21:N21"/>
    <mergeCell ref="O21:Q21"/>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8:S8"/>
    <mergeCell ref="A9:S9"/>
    <mergeCell ref="A10:B10"/>
    <mergeCell ref="C10:D10"/>
    <mergeCell ref="E10:G10"/>
    <mergeCell ref="H10:J10"/>
    <mergeCell ref="L10:N10"/>
    <mergeCell ref="O10:Q10"/>
    <mergeCell ref="A6:B6"/>
    <mergeCell ref="C6:J6"/>
    <mergeCell ref="K6:L6"/>
    <mergeCell ref="M6:S6"/>
    <mergeCell ref="A7:E7"/>
    <mergeCell ref="F7:S7"/>
    <mergeCell ref="A5:D5"/>
    <mergeCell ref="E5:F5"/>
    <mergeCell ref="H5:J5"/>
    <mergeCell ref="K5:L5"/>
    <mergeCell ref="M5:P5"/>
    <mergeCell ref="R5:S5"/>
    <mergeCell ref="A1:S1"/>
    <mergeCell ref="A2:S2"/>
    <mergeCell ref="A3:S3"/>
    <mergeCell ref="A4:B4"/>
    <mergeCell ref="C4:J4"/>
    <mergeCell ref="K4:L4"/>
    <mergeCell ref="M4:P4"/>
    <mergeCell ref="R4:S4"/>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6"/>
  <sheetViews>
    <sheetView showGridLines="0" zoomScaleNormal="100" workbookViewId="0">
      <selection activeCell="C4" sqref="C4:J4"/>
    </sheetView>
  </sheetViews>
  <sheetFormatPr baseColWidth="10" defaultColWidth="9.21875" defaultRowHeight="13.2" x14ac:dyDescent="0.25"/>
  <cols>
    <col min="1" max="1" width="3.33203125" style="8" customWidth="1"/>
    <col min="2" max="2" width="9.21875" style="8" customWidth="1"/>
    <col min="3" max="3" width="8.77734375" style="8" customWidth="1"/>
    <col min="4" max="4" width="3.77734375" style="8" customWidth="1"/>
    <col min="5" max="5" width="9.44140625" style="8" customWidth="1"/>
    <col min="6" max="6" width="5.44140625" style="8" customWidth="1"/>
    <col min="7" max="7" width="12" style="8" customWidth="1"/>
    <col min="8" max="8" width="12.44140625" style="8" customWidth="1"/>
    <col min="9" max="9" width="6.6640625" style="8" customWidth="1"/>
    <col min="10" max="10" width="6.44140625" style="8" customWidth="1"/>
    <col min="11" max="11" width="11" style="8" customWidth="1"/>
    <col min="12" max="12" width="9.77734375" style="8" customWidth="1"/>
    <col min="13" max="13" width="5.77734375" style="8" customWidth="1"/>
    <col min="14" max="14" width="4.21875" style="8" customWidth="1"/>
    <col min="15" max="15" width="2.44140625" style="8" customWidth="1"/>
    <col min="16" max="16" width="4.44140625" style="8" customWidth="1"/>
    <col min="17" max="17" width="5.6640625" style="8" customWidth="1"/>
    <col min="18" max="18" width="10.77734375" style="8" customWidth="1"/>
    <col min="19" max="19" width="12.77734375" style="8" customWidth="1"/>
    <col min="20" max="16384" width="9.21875" style="8"/>
  </cols>
  <sheetData>
    <row r="1" spans="1:19" ht="25.05" customHeight="1" x14ac:dyDescent="0.25">
      <c r="A1" s="166" t="s">
        <v>8</v>
      </c>
      <c r="B1" s="381"/>
      <c r="C1" s="381"/>
      <c r="D1" s="381"/>
      <c r="E1" s="381"/>
      <c r="F1" s="381"/>
      <c r="G1" s="381"/>
      <c r="H1" s="381"/>
      <c r="I1" s="381"/>
      <c r="J1" s="381"/>
      <c r="K1" s="381"/>
      <c r="L1" s="381"/>
      <c r="M1" s="381"/>
      <c r="N1" s="381"/>
      <c r="O1" s="381"/>
      <c r="P1" s="381"/>
      <c r="Q1" s="381"/>
      <c r="R1" s="381"/>
      <c r="S1" s="381"/>
    </row>
    <row r="2" spans="1:19" ht="13.5" customHeight="1" x14ac:dyDescent="0.25">
      <c r="A2" s="168" t="s">
        <v>72</v>
      </c>
      <c r="B2" s="169"/>
      <c r="C2" s="169"/>
      <c r="D2" s="169"/>
      <c r="E2" s="169"/>
      <c r="F2" s="169"/>
      <c r="G2" s="169"/>
      <c r="H2" s="169"/>
      <c r="I2" s="169"/>
      <c r="J2" s="169"/>
      <c r="K2" s="169"/>
      <c r="L2" s="169"/>
      <c r="M2" s="169"/>
      <c r="N2" s="169"/>
      <c r="O2" s="169"/>
      <c r="P2" s="169"/>
      <c r="Q2" s="169"/>
      <c r="R2" s="169"/>
      <c r="S2" s="169"/>
    </row>
    <row r="3" spans="1:19" ht="6.75" customHeight="1" x14ac:dyDescent="0.25">
      <c r="A3" s="170"/>
      <c r="B3" s="171"/>
      <c r="C3" s="172"/>
      <c r="D3" s="172"/>
      <c r="E3" s="172"/>
      <c r="F3" s="172"/>
      <c r="G3" s="172"/>
      <c r="H3" s="172"/>
      <c r="I3" s="172"/>
      <c r="J3" s="172"/>
      <c r="K3" s="171"/>
      <c r="L3" s="171"/>
      <c r="M3" s="171"/>
      <c r="N3" s="171"/>
      <c r="O3" s="171"/>
      <c r="P3" s="171"/>
      <c r="Q3" s="171"/>
      <c r="R3" s="171"/>
      <c r="S3" s="171"/>
    </row>
    <row r="4" spans="1:19" ht="16.8" customHeight="1" x14ac:dyDescent="0.25">
      <c r="A4" s="173" t="s">
        <v>75</v>
      </c>
      <c r="B4" s="342"/>
      <c r="C4" s="175"/>
      <c r="D4" s="248"/>
      <c r="E4" s="248"/>
      <c r="F4" s="248"/>
      <c r="G4" s="248"/>
      <c r="H4" s="248"/>
      <c r="I4" s="248"/>
      <c r="J4" s="248"/>
      <c r="K4" s="382" t="s">
        <v>40</v>
      </c>
      <c r="L4" s="202"/>
      <c r="M4" s="379"/>
      <c r="N4" s="213"/>
      <c r="O4" s="213"/>
      <c r="P4" s="213"/>
      <c r="Q4" s="31" t="s">
        <v>1</v>
      </c>
      <c r="R4" s="380"/>
      <c r="S4" s="215"/>
    </row>
    <row r="5" spans="1:19" ht="16.8" customHeight="1" x14ac:dyDescent="0.25">
      <c r="A5" s="173" t="s">
        <v>68</v>
      </c>
      <c r="B5" s="202"/>
      <c r="C5" s="199"/>
      <c r="D5" s="199"/>
      <c r="E5" s="197"/>
      <c r="F5" s="236"/>
      <c r="G5" s="39" t="s">
        <v>9</v>
      </c>
      <c r="H5" s="197"/>
      <c r="I5" s="236"/>
      <c r="J5" s="236"/>
      <c r="K5" s="173" t="s">
        <v>64</v>
      </c>
      <c r="L5" s="202"/>
      <c r="M5" s="379"/>
      <c r="N5" s="213"/>
      <c r="O5" s="213"/>
      <c r="P5" s="213"/>
      <c r="Q5" s="31" t="s">
        <v>1</v>
      </c>
      <c r="R5" s="380"/>
      <c r="S5" s="215"/>
    </row>
    <row r="6" spans="1:19" ht="16.8" customHeight="1" x14ac:dyDescent="0.25">
      <c r="A6" s="173" t="s">
        <v>58</v>
      </c>
      <c r="B6" s="202"/>
      <c r="C6" s="183"/>
      <c r="D6" s="216"/>
      <c r="E6" s="216"/>
      <c r="F6" s="216"/>
      <c r="G6" s="216"/>
      <c r="H6" s="216"/>
      <c r="I6" s="216"/>
      <c r="J6" s="216"/>
      <c r="K6" s="173" t="s">
        <v>57</v>
      </c>
      <c r="L6" s="202"/>
      <c r="M6" s="184"/>
      <c r="N6" s="383"/>
      <c r="O6" s="383"/>
      <c r="P6" s="383"/>
      <c r="Q6" s="383"/>
      <c r="R6" s="383"/>
      <c r="S6" s="383"/>
    </row>
    <row r="7" spans="1:19" ht="16.8" customHeight="1" x14ac:dyDescent="0.25">
      <c r="A7" s="186" t="s">
        <v>71</v>
      </c>
      <c r="B7" s="187"/>
      <c r="C7" s="187"/>
      <c r="D7" s="187"/>
      <c r="E7" s="188"/>
      <c r="F7" s="189"/>
      <c r="G7" s="190"/>
      <c r="H7" s="190"/>
      <c r="I7" s="190"/>
      <c r="J7" s="190"/>
      <c r="K7" s="190"/>
      <c r="L7" s="190"/>
      <c r="M7" s="190"/>
      <c r="N7" s="190"/>
      <c r="O7" s="190"/>
      <c r="P7" s="190"/>
      <c r="Q7" s="190"/>
      <c r="R7" s="190"/>
      <c r="S7" s="191"/>
    </row>
    <row r="8" spans="1:19" ht="13.05" customHeight="1" x14ac:dyDescent="0.25">
      <c r="A8" s="201"/>
      <c r="B8" s="187"/>
      <c r="C8" s="187"/>
      <c r="D8" s="187"/>
      <c r="E8" s="187"/>
      <c r="F8" s="187"/>
      <c r="G8" s="187"/>
      <c r="H8" s="187"/>
      <c r="I8" s="187"/>
      <c r="J8" s="187"/>
      <c r="K8" s="187"/>
      <c r="L8" s="187"/>
      <c r="M8" s="187"/>
      <c r="N8" s="187"/>
      <c r="O8" s="187"/>
      <c r="P8" s="187"/>
      <c r="Q8" s="187"/>
      <c r="R8" s="187"/>
      <c r="S8" s="187"/>
    </row>
    <row r="9" spans="1:19" ht="20.55" customHeight="1" x14ac:dyDescent="0.25">
      <c r="A9" s="173" t="s">
        <v>60</v>
      </c>
      <c r="B9" s="202"/>
      <c r="C9" s="202"/>
      <c r="D9" s="202"/>
      <c r="E9" s="202"/>
      <c r="F9" s="202"/>
      <c r="G9" s="202"/>
      <c r="H9" s="202"/>
      <c r="I9" s="202"/>
      <c r="J9" s="202"/>
      <c r="K9" s="202"/>
      <c r="L9" s="202"/>
      <c r="M9" s="202"/>
      <c r="N9" s="202"/>
      <c r="O9" s="202"/>
      <c r="P9" s="202"/>
      <c r="Q9" s="202"/>
      <c r="R9" s="202"/>
      <c r="S9" s="202"/>
    </row>
    <row r="10" spans="1:19" ht="15.3" customHeight="1" x14ac:dyDescent="0.25">
      <c r="A10" s="203" t="s">
        <v>52</v>
      </c>
      <c r="B10" s="204"/>
      <c r="C10" s="203" t="s">
        <v>33</v>
      </c>
      <c r="D10" s="204"/>
      <c r="E10" s="205"/>
      <c r="F10" s="204"/>
      <c r="G10" s="204"/>
      <c r="H10" s="205" t="s">
        <v>31</v>
      </c>
      <c r="I10" s="204"/>
      <c r="J10" s="204"/>
      <c r="K10" s="35" t="s">
        <v>52</v>
      </c>
      <c r="L10" s="203" t="s">
        <v>66</v>
      </c>
      <c r="M10" s="204"/>
      <c r="N10" s="204"/>
      <c r="O10" s="203" t="s">
        <v>54</v>
      </c>
      <c r="P10" s="204"/>
      <c r="Q10" s="204"/>
      <c r="R10" s="35" t="s">
        <v>39</v>
      </c>
      <c r="S10" s="35" t="s">
        <v>13</v>
      </c>
    </row>
    <row r="11" spans="1:19" ht="15.3" customHeight="1" x14ac:dyDescent="0.25">
      <c r="A11" s="198" t="s">
        <v>26</v>
      </c>
      <c r="B11" s="199"/>
      <c r="C11" s="200" t="s">
        <v>12</v>
      </c>
      <c r="D11" s="199"/>
      <c r="E11" s="200" t="s">
        <v>19</v>
      </c>
      <c r="F11" s="199"/>
      <c r="G11" s="199"/>
      <c r="H11" s="200" t="s">
        <v>25</v>
      </c>
      <c r="I11" s="199"/>
      <c r="J11" s="199"/>
      <c r="K11" s="37" t="s">
        <v>32</v>
      </c>
      <c r="L11" s="198" t="s">
        <v>51</v>
      </c>
      <c r="M11" s="199"/>
      <c r="N11" s="199"/>
      <c r="O11" s="198" t="s">
        <v>29</v>
      </c>
      <c r="P11" s="199"/>
      <c r="Q11" s="199"/>
      <c r="R11" s="37" t="s">
        <v>14</v>
      </c>
      <c r="S11" s="37" t="s">
        <v>69</v>
      </c>
    </row>
    <row r="12" spans="1:19" ht="16.8" customHeight="1" x14ac:dyDescent="0.25">
      <c r="A12" s="212"/>
      <c r="B12" s="213"/>
      <c r="C12" s="214"/>
      <c r="D12" s="215"/>
      <c r="E12" s="183"/>
      <c r="F12" s="216"/>
      <c r="G12" s="216"/>
      <c r="H12" s="183"/>
      <c r="I12" s="216"/>
      <c r="J12" s="216"/>
      <c r="K12" s="38"/>
      <c r="L12" s="183"/>
      <c r="M12" s="216"/>
      <c r="N12" s="216"/>
      <c r="O12" s="217"/>
      <c r="P12" s="218"/>
      <c r="Q12" s="218"/>
      <c r="R12" s="5"/>
      <c r="S12" s="33"/>
    </row>
    <row r="13" spans="1:19" ht="16.8" customHeight="1" x14ac:dyDescent="0.25">
      <c r="A13" s="212"/>
      <c r="B13" s="213"/>
      <c r="C13" s="214"/>
      <c r="D13" s="215"/>
      <c r="E13" s="183"/>
      <c r="F13" s="216"/>
      <c r="G13" s="216"/>
      <c r="H13" s="183"/>
      <c r="I13" s="216"/>
      <c r="J13" s="216"/>
      <c r="K13" s="38"/>
      <c r="L13" s="183"/>
      <c r="M13" s="216"/>
      <c r="N13" s="216"/>
      <c r="O13" s="217"/>
      <c r="P13" s="218"/>
      <c r="Q13" s="218"/>
      <c r="R13" s="5"/>
      <c r="S13" s="33"/>
    </row>
    <row r="14" spans="1:19" ht="18.3" customHeight="1" x14ac:dyDescent="0.25">
      <c r="A14" s="212"/>
      <c r="B14" s="213"/>
      <c r="C14" s="214"/>
      <c r="D14" s="215"/>
      <c r="E14" s="183"/>
      <c r="F14" s="216"/>
      <c r="G14" s="216"/>
      <c r="H14" s="183"/>
      <c r="I14" s="216"/>
      <c r="J14" s="216"/>
      <c r="K14" s="38"/>
      <c r="L14" s="183"/>
      <c r="M14" s="216"/>
      <c r="N14" s="216"/>
      <c r="O14" s="217"/>
      <c r="P14" s="218"/>
      <c r="Q14" s="218"/>
      <c r="R14" s="5"/>
      <c r="S14" s="33"/>
    </row>
    <row r="15" spans="1:19" ht="18.3" customHeight="1" x14ac:dyDescent="0.25">
      <c r="A15" s="212"/>
      <c r="B15" s="213"/>
      <c r="C15" s="214"/>
      <c r="D15" s="215"/>
      <c r="E15" s="183"/>
      <c r="F15" s="216"/>
      <c r="G15" s="216"/>
      <c r="H15" s="183"/>
      <c r="I15" s="216"/>
      <c r="J15" s="216"/>
      <c r="K15" s="38"/>
      <c r="L15" s="183"/>
      <c r="M15" s="216"/>
      <c r="N15" s="216"/>
      <c r="O15" s="217"/>
      <c r="P15" s="218"/>
      <c r="Q15" s="218"/>
      <c r="R15" s="5"/>
      <c r="S15" s="33"/>
    </row>
    <row r="16" spans="1:19" ht="18.3" customHeight="1" x14ac:dyDescent="0.25">
      <c r="A16" s="212"/>
      <c r="B16" s="213"/>
      <c r="C16" s="214"/>
      <c r="D16" s="215"/>
      <c r="E16" s="183"/>
      <c r="F16" s="216"/>
      <c r="G16" s="216"/>
      <c r="H16" s="183"/>
      <c r="I16" s="216"/>
      <c r="J16" s="216"/>
      <c r="K16" s="38"/>
      <c r="L16" s="183"/>
      <c r="M16" s="216"/>
      <c r="N16" s="216"/>
      <c r="O16" s="217"/>
      <c r="P16" s="218"/>
      <c r="Q16" s="218"/>
      <c r="R16" s="5"/>
      <c r="S16" s="33"/>
    </row>
    <row r="17" spans="1:19" ht="16.8" customHeight="1" x14ac:dyDescent="0.25">
      <c r="A17" s="212"/>
      <c r="B17" s="213"/>
      <c r="C17" s="214"/>
      <c r="D17" s="215"/>
      <c r="E17" s="183"/>
      <c r="F17" s="216"/>
      <c r="G17" s="216"/>
      <c r="H17" s="183"/>
      <c r="I17" s="216"/>
      <c r="J17" s="216"/>
      <c r="K17" s="38"/>
      <c r="L17" s="183"/>
      <c r="M17" s="216"/>
      <c r="N17" s="216"/>
      <c r="O17" s="217"/>
      <c r="P17" s="218"/>
      <c r="Q17" s="218"/>
      <c r="R17" s="5"/>
      <c r="S17" s="33"/>
    </row>
    <row r="18" spans="1:19" ht="16.8" customHeight="1" x14ac:dyDescent="0.25">
      <c r="A18" s="212"/>
      <c r="B18" s="213"/>
      <c r="C18" s="214"/>
      <c r="D18" s="215"/>
      <c r="E18" s="183"/>
      <c r="F18" s="216"/>
      <c r="G18" s="216"/>
      <c r="H18" s="183"/>
      <c r="I18" s="216"/>
      <c r="J18" s="216"/>
      <c r="K18" s="38"/>
      <c r="L18" s="183"/>
      <c r="M18" s="216"/>
      <c r="N18" s="216"/>
      <c r="O18" s="217"/>
      <c r="P18" s="218"/>
      <c r="Q18" s="218"/>
      <c r="R18" s="5"/>
      <c r="S18" s="33"/>
    </row>
    <row r="19" spans="1:19" ht="18.3" customHeight="1" x14ac:dyDescent="0.25">
      <c r="A19" s="212"/>
      <c r="B19" s="213"/>
      <c r="C19" s="214"/>
      <c r="D19" s="215"/>
      <c r="E19" s="183"/>
      <c r="F19" s="216"/>
      <c r="G19" s="216"/>
      <c r="H19" s="183"/>
      <c r="I19" s="216"/>
      <c r="J19" s="216"/>
      <c r="K19" s="38"/>
      <c r="L19" s="183"/>
      <c r="M19" s="216"/>
      <c r="N19" s="216"/>
      <c r="O19" s="217"/>
      <c r="P19" s="218"/>
      <c r="Q19" s="218"/>
      <c r="R19" s="5"/>
      <c r="S19" s="33"/>
    </row>
    <row r="20" spans="1:19" ht="16.8" customHeight="1" x14ac:dyDescent="0.25">
      <c r="A20" s="212"/>
      <c r="B20" s="213"/>
      <c r="C20" s="214"/>
      <c r="D20" s="215"/>
      <c r="E20" s="183"/>
      <c r="F20" s="216"/>
      <c r="G20" s="216"/>
      <c r="H20" s="183"/>
      <c r="I20" s="216"/>
      <c r="J20" s="216"/>
      <c r="K20" s="38"/>
      <c r="L20" s="183"/>
      <c r="M20" s="216"/>
      <c r="N20" s="216"/>
      <c r="O20" s="217"/>
      <c r="P20" s="218"/>
      <c r="Q20" s="218"/>
      <c r="R20" s="5"/>
      <c r="S20" s="33"/>
    </row>
    <row r="21" spans="1:19" ht="16.8" customHeight="1" x14ac:dyDescent="0.25">
      <c r="A21" s="212"/>
      <c r="B21" s="213"/>
      <c r="C21" s="214"/>
      <c r="D21" s="215"/>
      <c r="E21" s="183"/>
      <c r="F21" s="216"/>
      <c r="G21" s="216"/>
      <c r="H21" s="183"/>
      <c r="I21" s="216"/>
      <c r="J21" s="216"/>
      <c r="K21" s="38"/>
      <c r="L21" s="183"/>
      <c r="M21" s="216"/>
      <c r="N21" s="216"/>
      <c r="O21" s="217"/>
      <c r="P21" s="218"/>
      <c r="Q21" s="218"/>
      <c r="R21" s="5"/>
      <c r="S21" s="33"/>
    </row>
    <row r="22" spans="1:19" ht="16.8" customHeight="1" x14ac:dyDescent="0.25">
      <c r="A22" s="212"/>
      <c r="B22" s="213"/>
      <c r="C22" s="214"/>
      <c r="D22" s="215"/>
      <c r="E22" s="183"/>
      <c r="F22" s="216"/>
      <c r="G22" s="216"/>
      <c r="H22" s="183"/>
      <c r="I22" s="216"/>
      <c r="J22" s="216"/>
      <c r="K22" s="38"/>
      <c r="L22" s="183"/>
      <c r="M22" s="216"/>
      <c r="N22" s="216"/>
      <c r="O22" s="217"/>
      <c r="P22" s="218"/>
      <c r="Q22" s="218"/>
      <c r="R22" s="5"/>
      <c r="S22" s="33"/>
    </row>
    <row r="23" spans="1:19" ht="16.8" customHeight="1" x14ac:dyDescent="0.25">
      <c r="A23" s="212"/>
      <c r="B23" s="213"/>
      <c r="C23" s="214"/>
      <c r="D23" s="215"/>
      <c r="E23" s="183"/>
      <c r="F23" s="216"/>
      <c r="G23" s="216"/>
      <c r="H23" s="183"/>
      <c r="I23" s="216"/>
      <c r="J23" s="216"/>
      <c r="K23" s="38"/>
      <c r="L23" s="183"/>
      <c r="M23" s="216"/>
      <c r="N23" s="216"/>
      <c r="O23" s="217"/>
      <c r="P23" s="218"/>
      <c r="Q23" s="218"/>
      <c r="R23" s="5"/>
      <c r="S23" s="33"/>
    </row>
    <row r="24" spans="1:19" ht="16.8" customHeight="1" x14ac:dyDescent="0.25">
      <c r="A24" s="239"/>
      <c r="B24" s="204"/>
      <c r="C24" s="204"/>
      <c r="D24" s="204"/>
      <c r="E24" s="204"/>
      <c r="F24" s="204"/>
      <c r="G24" s="204"/>
      <c r="H24" s="204"/>
      <c r="I24" s="204"/>
      <c r="J24" s="204"/>
      <c r="K24" s="204"/>
      <c r="L24" s="240" t="s">
        <v>18</v>
      </c>
      <c r="M24" s="241"/>
      <c r="N24" s="241"/>
      <c r="O24" s="242">
        <f>SUM(O11:Q23)</f>
        <v>0</v>
      </c>
      <c r="P24" s="243"/>
      <c r="Q24" s="243"/>
      <c r="R24" s="40" t="s">
        <v>18</v>
      </c>
      <c r="S24" s="43">
        <f>SUM(S11:S23)</f>
        <v>0</v>
      </c>
    </row>
    <row r="25" spans="1:19" ht="16.8" customHeight="1" x14ac:dyDescent="0.25">
      <c r="A25" s="246"/>
      <c r="B25" s="231"/>
      <c r="C25" s="231"/>
      <c r="D25" s="231"/>
      <c r="E25" s="231"/>
      <c r="F25" s="231"/>
      <c r="G25" s="231"/>
      <c r="H25" s="231"/>
      <c r="I25" s="231"/>
      <c r="J25" s="231"/>
      <c r="K25" s="231"/>
      <c r="L25" s="230" t="s">
        <v>21</v>
      </c>
      <c r="M25" s="231"/>
      <c r="N25" s="231"/>
      <c r="O25" s="247"/>
      <c r="P25" s="248"/>
      <c r="Q25" s="248"/>
      <c r="R25" s="246"/>
      <c r="S25" s="231"/>
    </row>
    <row r="26" spans="1:19" s="42" customFormat="1" ht="10.5" customHeight="1" x14ac:dyDescent="0.25">
      <c r="A26" s="229"/>
      <c r="B26" s="229"/>
      <c r="C26" s="229"/>
      <c r="D26" s="229"/>
      <c r="E26" s="229"/>
      <c r="F26" s="229"/>
      <c r="G26" s="229"/>
      <c r="H26" s="229"/>
      <c r="I26" s="229"/>
      <c r="J26" s="229"/>
      <c r="K26" s="229"/>
      <c r="L26" s="229"/>
      <c r="M26" s="229"/>
      <c r="N26" s="229"/>
      <c r="O26" s="229"/>
      <c r="P26" s="229"/>
      <c r="Q26" s="229"/>
      <c r="R26" s="229"/>
      <c r="S26" s="229"/>
    </row>
    <row r="27" spans="1:19" ht="19.8" customHeight="1" x14ac:dyDescent="0.25">
      <c r="A27" s="230" t="s">
        <v>59</v>
      </c>
      <c r="B27" s="231"/>
      <c r="C27" s="231"/>
      <c r="D27" s="231"/>
      <c r="E27" s="231"/>
      <c r="F27" s="231"/>
      <c r="G27" s="231"/>
      <c r="H27" s="231"/>
      <c r="I27" s="231"/>
      <c r="J27" s="231"/>
      <c r="K27" s="231"/>
      <c r="L27" s="231"/>
      <c r="M27" s="231"/>
      <c r="N27" s="231"/>
      <c r="O27" s="232" t="s">
        <v>3</v>
      </c>
      <c r="P27" s="231"/>
      <c r="Q27" s="231"/>
      <c r="R27" s="46" t="s">
        <v>56</v>
      </c>
      <c r="S27" s="46" t="s">
        <v>0</v>
      </c>
    </row>
    <row r="28" spans="1:19" ht="16.05" customHeight="1" x14ac:dyDescent="0.25">
      <c r="A28" s="192" t="s">
        <v>85</v>
      </c>
      <c r="B28" s="199"/>
      <c r="C28" s="199"/>
      <c r="D28" s="199"/>
      <c r="E28" s="199"/>
      <c r="F28" s="199"/>
      <c r="G28" s="199"/>
      <c r="H28" s="199"/>
      <c r="I28" s="199"/>
      <c r="J28" s="199"/>
      <c r="K28" s="199"/>
      <c r="L28" s="199"/>
      <c r="M28" s="199"/>
      <c r="N28" s="199"/>
      <c r="O28" s="235"/>
      <c r="P28" s="236"/>
      <c r="Q28" s="236"/>
      <c r="R28" s="44"/>
      <c r="S28" s="45">
        <f>+O28*R28</f>
        <v>0</v>
      </c>
    </row>
    <row r="29" spans="1:19" ht="16.05" customHeight="1" x14ac:dyDescent="0.25">
      <c r="A29" s="182" t="s">
        <v>86</v>
      </c>
      <c r="B29" s="202"/>
      <c r="C29" s="202"/>
      <c r="D29" s="202"/>
      <c r="E29" s="202"/>
      <c r="F29" s="202"/>
      <c r="G29" s="202"/>
      <c r="H29" s="202"/>
      <c r="I29" s="202"/>
      <c r="J29" s="202"/>
      <c r="K29" s="202"/>
      <c r="L29" s="202"/>
      <c r="M29" s="202"/>
      <c r="N29" s="202"/>
      <c r="O29" s="217"/>
      <c r="P29" s="216"/>
      <c r="Q29" s="216"/>
      <c r="R29" s="33"/>
      <c r="S29" s="12">
        <f>+O29*R29</f>
        <v>0</v>
      </c>
    </row>
    <row r="30" spans="1:19" ht="16.05" customHeight="1" x14ac:dyDescent="0.25">
      <c r="A30" s="262" t="s">
        <v>65</v>
      </c>
      <c r="B30" s="263"/>
      <c r="C30" s="263"/>
      <c r="D30" s="264" t="s">
        <v>15</v>
      </c>
      <c r="E30" s="241"/>
      <c r="F30" s="241"/>
      <c r="G30" s="241"/>
      <c r="H30" s="265"/>
      <c r="I30" s="266"/>
      <c r="J30" s="266"/>
      <c r="K30" s="266"/>
      <c r="L30" s="266"/>
      <c r="M30" s="266"/>
      <c r="N30" s="266"/>
      <c r="O30" s="267"/>
      <c r="P30" s="266"/>
      <c r="Q30" s="266"/>
      <c r="R30" s="48">
        <v>1</v>
      </c>
      <c r="S30" s="47">
        <f>+O30*R30</f>
        <v>0</v>
      </c>
    </row>
    <row r="31" spans="1:19" ht="16.05" customHeight="1" x14ac:dyDescent="0.25">
      <c r="A31" s="246" t="s">
        <v>10</v>
      </c>
      <c r="B31" s="231"/>
      <c r="C31" s="231"/>
      <c r="D31" s="231"/>
      <c r="E31" s="231"/>
      <c r="F31" s="231"/>
      <c r="G31" s="231"/>
      <c r="H31" s="231"/>
      <c r="I31" s="231"/>
      <c r="J31" s="231"/>
      <c r="K31" s="231"/>
      <c r="L31" s="231"/>
      <c r="M31" s="231"/>
      <c r="N31" s="231"/>
      <c r="O31" s="247"/>
      <c r="P31" s="248"/>
      <c r="Q31" s="248"/>
      <c r="R31" s="49"/>
      <c r="S31" s="50">
        <f>+O31*R31</f>
        <v>0</v>
      </c>
    </row>
    <row r="32" spans="1:19" s="42" customFormat="1" ht="10.5" customHeight="1" x14ac:dyDescent="0.25">
      <c r="A32" s="261"/>
      <c r="B32" s="261"/>
      <c r="C32" s="261"/>
      <c r="D32" s="261"/>
      <c r="E32" s="261"/>
      <c r="F32" s="261"/>
      <c r="G32" s="261"/>
      <c r="H32" s="261"/>
      <c r="I32" s="261"/>
      <c r="J32" s="261"/>
      <c r="K32" s="261"/>
      <c r="L32" s="261"/>
      <c r="M32" s="261"/>
      <c r="N32" s="261"/>
      <c r="O32" s="261"/>
      <c r="P32" s="261"/>
      <c r="Q32" s="261"/>
      <c r="R32" s="261"/>
      <c r="S32" s="261"/>
    </row>
    <row r="33" spans="1:20" ht="15.3" customHeight="1" x14ac:dyDescent="0.25">
      <c r="A33" s="274" t="s">
        <v>55</v>
      </c>
      <c r="B33" s="240"/>
      <c r="C33" s="240"/>
      <c r="D33" s="240"/>
      <c r="E33" s="240"/>
      <c r="F33" s="240"/>
      <c r="G33" s="240"/>
      <c r="H33" s="240"/>
      <c r="I33" s="240"/>
      <c r="J33" s="275"/>
      <c r="K33" s="279" t="s">
        <v>53</v>
      </c>
      <c r="L33" s="281" t="s">
        <v>56</v>
      </c>
      <c r="M33" s="232" t="s">
        <v>50</v>
      </c>
      <c r="N33" s="232"/>
      <c r="O33" s="232"/>
      <c r="P33" s="232"/>
      <c r="Q33" s="232"/>
      <c r="R33" s="232"/>
      <c r="S33" s="384" t="s">
        <v>0</v>
      </c>
    </row>
    <row r="34" spans="1:20" ht="15.3" customHeight="1" x14ac:dyDescent="0.25">
      <c r="A34" s="276"/>
      <c r="B34" s="277"/>
      <c r="C34" s="277"/>
      <c r="D34" s="277"/>
      <c r="E34" s="277"/>
      <c r="F34" s="277"/>
      <c r="G34" s="277"/>
      <c r="H34" s="277"/>
      <c r="I34" s="277"/>
      <c r="J34" s="278"/>
      <c r="K34" s="280"/>
      <c r="L34" s="282"/>
      <c r="M34" s="385" t="s">
        <v>43</v>
      </c>
      <c r="N34" s="386"/>
      <c r="O34" s="198" t="s">
        <v>27</v>
      </c>
      <c r="P34" s="199"/>
      <c r="Q34" s="199"/>
      <c r="R34" s="37" t="s">
        <v>30</v>
      </c>
      <c r="S34" s="204"/>
    </row>
    <row r="35" spans="1:20" ht="16.05" customHeight="1" x14ac:dyDescent="0.25">
      <c r="A35" s="174" t="s">
        <v>77</v>
      </c>
      <c r="B35" s="270"/>
      <c r="C35" s="270"/>
      <c r="D35" s="270"/>
      <c r="E35" s="270"/>
      <c r="F35" s="270"/>
      <c r="G35" s="270"/>
      <c r="H35" s="270"/>
      <c r="I35" s="270"/>
      <c r="J35" s="270"/>
      <c r="K35" s="29"/>
      <c r="L35" s="30">
        <v>280</v>
      </c>
      <c r="M35" s="387"/>
      <c r="N35" s="388"/>
      <c r="O35" s="389"/>
      <c r="P35" s="216"/>
      <c r="Q35" s="216"/>
      <c r="R35" s="34"/>
      <c r="S35" s="28">
        <f>+K35*L35-M35-O35-R35</f>
        <v>0</v>
      </c>
      <c r="T35" s="26"/>
    </row>
    <row r="36" spans="1:20" ht="16.05" customHeight="1" x14ac:dyDescent="0.25">
      <c r="A36" s="262" t="s">
        <v>78</v>
      </c>
      <c r="B36" s="273"/>
      <c r="C36" s="273"/>
      <c r="D36" s="273"/>
      <c r="E36" s="273"/>
      <c r="F36" s="273"/>
      <c r="G36" s="273"/>
      <c r="H36" s="273"/>
      <c r="I36" s="273"/>
      <c r="J36" s="273"/>
      <c r="K36" s="51"/>
      <c r="L36" s="52">
        <v>520</v>
      </c>
      <c r="M36" s="390"/>
      <c r="N36" s="391"/>
      <c r="O36" s="392"/>
      <c r="P36" s="266"/>
      <c r="Q36" s="266"/>
      <c r="R36" s="25"/>
      <c r="S36" s="53">
        <f>+K36*L36-M36-O36-R36</f>
        <v>0</v>
      </c>
    </row>
    <row r="37" spans="1:20" ht="15.3" customHeight="1" x14ac:dyDescent="0.25">
      <c r="A37" s="246" t="s">
        <v>76</v>
      </c>
      <c r="B37" s="231"/>
      <c r="C37" s="231"/>
      <c r="D37" s="231"/>
      <c r="E37" s="231"/>
      <c r="F37" s="231"/>
      <c r="G37" s="231"/>
      <c r="H37" s="231"/>
      <c r="I37" s="231"/>
      <c r="J37" s="231"/>
      <c r="K37" s="231"/>
      <c r="L37" s="231"/>
      <c r="M37" s="231"/>
      <c r="N37" s="231"/>
      <c r="O37" s="231"/>
      <c r="P37" s="231"/>
      <c r="Q37" s="231"/>
      <c r="R37" s="231"/>
      <c r="S37" s="231"/>
    </row>
    <row r="38" spans="1:20" s="42" customFormat="1" ht="10.5" customHeight="1" x14ac:dyDescent="0.25">
      <c r="A38" s="229"/>
      <c r="B38" s="229"/>
      <c r="C38" s="229"/>
      <c r="D38" s="229"/>
      <c r="E38" s="229"/>
      <c r="F38" s="229"/>
      <c r="G38" s="229"/>
      <c r="H38" s="229"/>
      <c r="I38" s="229"/>
      <c r="J38" s="229"/>
      <c r="K38" s="229"/>
      <c r="L38" s="229"/>
      <c r="M38" s="229"/>
      <c r="N38" s="229"/>
      <c r="O38" s="229"/>
      <c r="P38" s="229"/>
      <c r="Q38" s="229"/>
      <c r="R38" s="229"/>
      <c r="S38" s="229"/>
    </row>
    <row r="39" spans="1:20" ht="19.05" customHeight="1" x14ac:dyDescent="0.25">
      <c r="A39" s="230" t="s">
        <v>17</v>
      </c>
      <c r="B39" s="231"/>
      <c r="C39" s="231"/>
      <c r="D39" s="231"/>
      <c r="E39" s="231"/>
      <c r="F39" s="231"/>
      <c r="G39" s="231"/>
      <c r="H39" s="231"/>
      <c r="I39" s="231"/>
      <c r="J39" s="231"/>
      <c r="K39" s="231"/>
      <c r="L39" s="231"/>
      <c r="M39" s="231"/>
      <c r="N39" s="231"/>
      <c r="O39" s="231"/>
      <c r="P39" s="231"/>
      <c r="Q39" s="231"/>
      <c r="R39" s="231"/>
      <c r="S39" s="231"/>
    </row>
    <row r="40" spans="1:20" ht="16.05" customHeight="1" x14ac:dyDescent="0.25">
      <c r="A40" s="290" t="s">
        <v>35</v>
      </c>
      <c r="B40" s="291"/>
      <c r="C40" s="291"/>
      <c r="D40" s="291"/>
      <c r="E40" s="291"/>
      <c r="F40" s="291"/>
      <c r="G40" s="291"/>
      <c r="H40" s="291"/>
      <c r="I40" s="291"/>
      <c r="J40" s="291"/>
      <c r="K40" s="292" t="s">
        <v>49</v>
      </c>
      <c r="L40" s="291"/>
      <c r="M40" s="292" t="s">
        <v>45</v>
      </c>
      <c r="N40" s="291"/>
      <c r="O40" s="291"/>
      <c r="P40" s="291"/>
      <c r="Q40" s="291"/>
      <c r="R40" s="54" t="s">
        <v>47</v>
      </c>
      <c r="S40" s="54" t="s">
        <v>13</v>
      </c>
    </row>
    <row r="41" spans="1:20" ht="16.05" customHeight="1" x14ac:dyDescent="0.25">
      <c r="A41" s="192" t="s">
        <v>20</v>
      </c>
      <c r="B41" s="199"/>
      <c r="C41" s="199"/>
      <c r="D41" s="199"/>
      <c r="E41" s="199"/>
      <c r="F41" s="199"/>
      <c r="G41" s="199"/>
      <c r="H41" s="199"/>
      <c r="I41" s="199"/>
      <c r="J41" s="199"/>
      <c r="K41" s="296"/>
      <c r="L41" s="199"/>
      <c r="M41" s="297" t="s">
        <v>11</v>
      </c>
      <c r="N41" s="298"/>
      <c r="O41" s="36" t="s">
        <v>2</v>
      </c>
      <c r="P41" s="299" t="s">
        <v>5</v>
      </c>
      <c r="Q41" s="171"/>
      <c r="R41" s="37" t="s">
        <v>38</v>
      </c>
      <c r="S41" s="37" t="s">
        <v>36</v>
      </c>
    </row>
    <row r="42" spans="1:20" ht="16.05" customHeight="1" x14ac:dyDescent="0.25">
      <c r="A42" s="300"/>
      <c r="B42" s="300"/>
      <c r="C42" s="300"/>
      <c r="D42" s="300"/>
      <c r="E42" s="300"/>
      <c r="F42" s="300"/>
      <c r="G42" s="300"/>
      <c r="H42" s="300"/>
      <c r="I42" s="300"/>
      <c r="J42" s="300"/>
      <c r="K42" s="301"/>
      <c r="L42" s="300"/>
      <c r="M42" s="302"/>
      <c r="N42" s="303"/>
      <c r="O42" s="9" t="s">
        <v>2</v>
      </c>
      <c r="P42" s="304"/>
      <c r="Q42" s="305"/>
      <c r="R42" s="5"/>
      <c r="S42" s="33"/>
    </row>
    <row r="43" spans="1:20" ht="15.3" customHeight="1" x14ac:dyDescent="0.25">
      <c r="A43" s="300"/>
      <c r="B43" s="300"/>
      <c r="C43" s="300"/>
      <c r="D43" s="300"/>
      <c r="E43" s="300"/>
      <c r="F43" s="300"/>
      <c r="G43" s="300"/>
      <c r="H43" s="300"/>
      <c r="I43" s="300"/>
      <c r="J43" s="300"/>
      <c r="K43" s="307"/>
      <c r="L43" s="300"/>
      <c r="M43" s="302"/>
      <c r="N43" s="303"/>
      <c r="O43" s="9" t="s">
        <v>2</v>
      </c>
      <c r="P43" s="304"/>
      <c r="Q43" s="305"/>
      <c r="R43" s="5"/>
      <c r="S43" s="33"/>
    </row>
    <row r="44" spans="1:20" ht="16.05" customHeight="1" x14ac:dyDescent="0.25">
      <c r="A44" s="308"/>
      <c r="B44" s="308"/>
      <c r="C44" s="308"/>
      <c r="D44" s="308"/>
      <c r="E44" s="308"/>
      <c r="F44" s="308"/>
      <c r="G44" s="308"/>
      <c r="H44" s="308"/>
      <c r="I44" s="308"/>
      <c r="J44" s="308"/>
      <c r="K44" s="309"/>
      <c r="L44" s="308"/>
      <c r="M44" s="310"/>
      <c r="N44" s="311"/>
      <c r="O44" s="55" t="s">
        <v>2</v>
      </c>
      <c r="P44" s="312"/>
      <c r="Q44" s="313"/>
      <c r="R44" s="56"/>
      <c r="S44" s="25"/>
    </row>
    <row r="45" spans="1:20" ht="16.05" customHeight="1" x14ac:dyDescent="0.25">
      <c r="A45" s="314"/>
      <c r="B45" s="314"/>
      <c r="C45" s="314"/>
      <c r="D45" s="314"/>
      <c r="E45" s="314"/>
      <c r="F45" s="314"/>
      <c r="G45" s="314"/>
      <c r="H45" s="314"/>
      <c r="I45" s="314"/>
      <c r="J45" s="314"/>
      <c r="K45" s="315"/>
      <c r="L45" s="316"/>
      <c r="M45" s="317"/>
      <c r="N45" s="318"/>
      <c r="O45" s="62" t="s">
        <v>2</v>
      </c>
      <c r="P45" s="319"/>
      <c r="Q45" s="320"/>
      <c r="R45" s="61"/>
      <c r="S45" s="49"/>
    </row>
    <row r="46" spans="1:20" s="42" customFormat="1" ht="10.5" customHeight="1" x14ac:dyDescent="0.25">
      <c r="A46" s="323"/>
      <c r="B46" s="323"/>
      <c r="C46" s="323"/>
      <c r="D46" s="323"/>
      <c r="E46" s="323"/>
      <c r="F46" s="323"/>
      <c r="G46" s="323"/>
      <c r="H46" s="323"/>
      <c r="I46" s="323"/>
      <c r="J46" s="323"/>
      <c r="K46" s="323"/>
      <c r="L46" s="323"/>
      <c r="M46" s="323"/>
      <c r="N46" s="323"/>
      <c r="O46" s="323"/>
      <c r="P46" s="323"/>
      <c r="Q46" s="323"/>
      <c r="R46" s="323"/>
      <c r="S46" s="323"/>
    </row>
    <row r="47" spans="1:20" ht="15.3" customHeight="1" x14ac:dyDescent="0.25">
      <c r="A47" s="230" t="s">
        <v>44</v>
      </c>
      <c r="B47" s="231"/>
      <c r="C47" s="231"/>
      <c r="D47" s="231"/>
      <c r="E47" s="231"/>
      <c r="F47" s="231"/>
      <c r="G47" s="231"/>
      <c r="H47" s="231"/>
      <c r="I47" s="231"/>
      <c r="J47" s="231"/>
      <c r="K47" s="60"/>
      <c r="L47" s="60"/>
      <c r="M47" s="232" t="s">
        <v>81</v>
      </c>
      <c r="N47" s="231"/>
      <c r="O47" s="231"/>
      <c r="P47" s="231"/>
      <c r="Q47" s="231"/>
      <c r="R47" s="231"/>
      <c r="S47" s="232" t="s">
        <v>0</v>
      </c>
    </row>
    <row r="48" spans="1:20" ht="16.05" customHeight="1" x14ac:dyDescent="0.25">
      <c r="A48" s="231"/>
      <c r="B48" s="231"/>
      <c r="C48" s="231"/>
      <c r="D48" s="231"/>
      <c r="E48" s="231"/>
      <c r="F48" s="231"/>
      <c r="G48" s="231"/>
      <c r="H48" s="231"/>
      <c r="I48" s="231"/>
      <c r="J48" s="231"/>
      <c r="K48" s="46" t="s">
        <v>53</v>
      </c>
      <c r="L48" s="46" t="s">
        <v>80</v>
      </c>
      <c r="M48" s="232" t="s">
        <v>43</v>
      </c>
      <c r="N48" s="231"/>
      <c r="O48" s="232" t="s">
        <v>27</v>
      </c>
      <c r="P48" s="231"/>
      <c r="Q48" s="231"/>
      <c r="R48" s="46" t="s">
        <v>30</v>
      </c>
      <c r="S48" s="231"/>
    </row>
    <row r="49" spans="1:19" ht="16.05" customHeight="1" x14ac:dyDescent="0.25">
      <c r="A49" s="193"/>
      <c r="B49" s="343" t="s">
        <v>79</v>
      </c>
      <c r="C49" s="172"/>
      <c r="D49" s="172"/>
      <c r="E49" s="192" t="s">
        <v>24</v>
      </c>
      <c r="F49" s="199"/>
      <c r="G49" s="199"/>
      <c r="H49" s="199"/>
      <c r="I49" s="199"/>
      <c r="J49" s="199"/>
      <c r="K49" s="58"/>
      <c r="L49" s="59">
        <v>710</v>
      </c>
      <c r="M49" s="393"/>
      <c r="N49" s="236"/>
      <c r="O49" s="393"/>
      <c r="P49" s="236"/>
      <c r="Q49" s="236"/>
      <c r="R49" s="44"/>
      <c r="S49" s="45">
        <f>IF(((K49*L49)-M49-O49-R49)&lt;0,0,((K49*L49)-M49-O49-R49))</f>
        <v>0</v>
      </c>
    </row>
    <row r="50" spans="1:19" ht="16.05" customHeight="1" x14ac:dyDescent="0.25">
      <c r="A50" s="342"/>
      <c r="B50" s="241"/>
      <c r="C50" s="241"/>
      <c r="D50" s="241"/>
      <c r="E50" s="182" t="s">
        <v>37</v>
      </c>
      <c r="F50" s="202"/>
      <c r="G50" s="202"/>
      <c r="H50" s="202"/>
      <c r="I50" s="202"/>
      <c r="J50" s="202"/>
      <c r="K50" s="32"/>
      <c r="L50" s="33">
        <v>307</v>
      </c>
      <c r="M50" s="389"/>
      <c r="N50" s="216"/>
      <c r="O50" s="389"/>
      <c r="P50" s="216"/>
      <c r="Q50" s="216"/>
      <c r="R50" s="33"/>
      <c r="S50" s="12">
        <f>IF(((K50*L50)-M50-O50-R50)&lt;0,0,((K50*L50)-M50-O50-R50))</f>
        <v>0</v>
      </c>
    </row>
    <row r="51" spans="1:19" ht="16.05" customHeight="1" x14ac:dyDescent="0.25">
      <c r="A51" s="342"/>
      <c r="B51" s="241"/>
      <c r="C51" s="241"/>
      <c r="D51" s="241"/>
      <c r="E51" s="182" t="s">
        <v>67</v>
      </c>
      <c r="F51" s="202"/>
      <c r="G51" s="202"/>
      <c r="H51" s="202"/>
      <c r="I51" s="202"/>
      <c r="J51" s="202"/>
      <c r="K51" s="32"/>
      <c r="L51" s="33">
        <v>200</v>
      </c>
      <c r="M51" s="389"/>
      <c r="N51" s="216"/>
      <c r="O51" s="389"/>
      <c r="P51" s="216"/>
      <c r="Q51" s="216"/>
      <c r="R51" s="33"/>
      <c r="S51" s="12">
        <f>IF(((K51*L51)-M51-O51-R51)&lt;0,0,((K51*L51)-M51-O51-R51))</f>
        <v>0</v>
      </c>
    </row>
    <row r="52" spans="1:19" ht="16.8" customHeight="1" x14ac:dyDescent="0.25">
      <c r="A52" s="263"/>
      <c r="B52" s="241"/>
      <c r="C52" s="241"/>
      <c r="D52" s="241"/>
      <c r="E52" s="265"/>
      <c r="F52" s="266"/>
      <c r="G52" s="266"/>
      <c r="H52" s="266"/>
      <c r="I52" s="266"/>
      <c r="J52" s="266"/>
      <c r="K52" s="41"/>
      <c r="L52" s="25"/>
      <c r="M52" s="392"/>
      <c r="N52" s="266"/>
      <c r="O52" s="392"/>
      <c r="P52" s="266"/>
      <c r="Q52" s="266"/>
      <c r="R52" s="25"/>
      <c r="S52" s="47">
        <f>IF(((K52*L52)-M52-O52-R52)&lt;0,0,((K52*L52)-M52-O52-R52))</f>
        <v>0</v>
      </c>
    </row>
    <row r="53" spans="1:19" ht="15.3" customHeight="1" x14ac:dyDescent="0.25">
      <c r="A53" s="334" t="s">
        <v>82</v>
      </c>
      <c r="B53" s="335"/>
      <c r="C53" s="335"/>
      <c r="D53" s="335"/>
      <c r="E53" s="335"/>
      <c r="F53" s="335"/>
      <c r="G53" s="335"/>
      <c r="H53" s="335"/>
      <c r="I53" s="335"/>
      <c r="J53" s="335"/>
      <c r="K53" s="335"/>
      <c r="L53" s="335"/>
      <c r="M53" s="335"/>
      <c r="N53" s="335"/>
      <c r="O53" s="335"/>
      <c r="P53" s="335"/>
      <c r="Q53" s="335"/>
      <c r="R53" s="335"/>
      <c r="S53" s="336"/>
    </row>
    <row r="54" spans="1:19" ht="15.3" customHeight="1" x14ac:dyDescent="0.25">
      <c r="A54" s="337" t="s">
        <v>83</v>
      </c>
      <c r="B54" s="172"/>
      <c r="C54" s="172"/>
      <c r="D54" s="172"/>
      <c r="E54" s="172"/>
      <c r="F54" s="172"/>
      <c r="G54" s="172"/>
      <c r="H54" s="172"/>
      <c r="I54" s="172"/>
      <c r="J54" s="172"/>
      <c r="K54" s="172"/>
      <c r="L54" s="172"/>
      <c r="M54" s="172"/>
      <c r="N54" s="172"/>
      <c r="O54" s="172"/>
      <c r="P54" s="172"/>
      <c r="Q54" s="172"/>
      <c r="R54" s="172"/>
      <c r="S54" s="338"/>
    </row>
    <row r="55" spans="1:19" ht="15.3" customHeight="1" x14ac:dyDescent="0.25">
      <c r="A55" s="339" t="s">
        <v>84</v>
      </c>
      <c r="B55" s="340"/>
      <c r="C55" s="340"/>
      <c r="D55" s="340"/>
      <c r="E55" s="340"/>
      <c r="F55" s="340"/>
      <c r="G55" s="340"/>
      <c r="H55" s="340"/>
      <c r="I55" s="340"/>
      <c r="J55" s="340"/>
      <c r="K55" s="340"/>
      <c r="L55" s="340"/>
      <c r="M55" s="340"/>
      <c r="N55" s="340"/>
      <c r="O55" s="340"/>
      <c r="P55" s="340"/>
      <c r="Q55" s="340"/>
      <c r="R55" s="340"/>
      <c r="S55" s="341"/>
    </row>
    <row r="56" spans="1:19" ht="10.5" customHeight="1" x14ac:dyDescent="0.25">
      <c r="A56" s="229"/>
      <c r="B56" s="229"/>
      <c r="C56" s="229"/>
      <c r="D56" s="229"/>
      <c r="E56" s="229"/>
      <c r="F56" s="229"/>
      <c r="G56" s="229"/>
      <c r="H56" s="229"/>
      <c r="I56" s="229"/>
      <c r="J56" s="229"/>
      <c r="K56" s="229"/>
      <c r="L56" s="229"/>
      <c r="M56" s="229"/>
      <c r="N56" s="229"/>
      <c r="O56" s="229"/>
      <c r="P56" s="229"/>
      <c r="Q56" s="229"/>
      <c r="R56" s="229"/>
      <c r="S56" s="229"/>
    </row>
    <row r="57" spans="1:19" ht="21.3" customHeight="1" x14ac:dyDescent="0.25">
      <c r="A57" s="230" t="s">
        <v>63</v>
      </c>
      <c r="B57" s="231"/>
      <c r="C57" s="231"/>
      <c r="D57" s="231"/>
      <c r="E57" s="231"/>
      <c r="F57" s="231"/>
      <c r="G57" s="231"/>
      <c r="H57" s="231"/>
      <c r="I57" s="231"/>
      <c r="J57" s="231"/>
      <c r="K57" s="231"/>
      <c r="L57" s="231"/>
      <c r="M57" s="231"/>
      <c r="N57" s="231"/>
      <c r="O57" s="232" t="s">
        <v>53</v>
      </c>
      <c r="P57" s="231"/>
      <c r="Q57" s="231"/>
      <c r="R57" s="46" t="s">
        <v>56</v>
      </c>
      <c r="S57" s="46" t="s">
        <v>0</v>
      </c>
    </row>
    <row r="58" spans="1:19" ht="16.05" customHeight="1" x14ac:dyDescent="0.25">
      <c r="A58" s="246" t="s">
        <v>4</v>
      </c>
      <c r="B58" s="231"/>
      <c r="C58" s="231"/>
      <c r="D58" s="231"/>
      <c r="E58" s="231"/>
      <c r="F58" s="231"/>
      <c r="G58" s="231"/>
      <c r="H58" s="231"/>
      <c r="I58" s="231"/>
      <c r="J58" s="231"/>
      <c r="K58" s="231"/>
      <c r="L58" s="231"/>
      <c r="M58" s="231"/>
      <c r="N58" s="231"/>
      <c r="O58" s="247"/>
      <c r="P58" s="248"/>
      <c r="Q58" s="248"/>
      <c r="R58" s="63">
        <v>430</v>
      </c>
      <c r="S58" s="50">
        <f>+O58*R58</f>
        <v>0</v>
      </c>
    </row>
    <row r="59" spans="1:19" s="42" customFormat="1" ht="10.5" customHeight="1" x14ac:dyDescent="0.25">
      <c r="A59" s="229"/>
      <c r="B59" s="229"/>
      <c r="C59" s="229"/>
      <c r="D59" s="229"/>
      <c r="E59" s="229"/>
      <c r="F59" s="229"/>
      <c r="G59" s="229"/>
      <c r="H59" s="229"/>
      <c r="I59" s="229"/>
      <c r="J59" s="229"/>
      <c r="K59" s="229"/>
      <c r="L59" s="229"/>
      <c r="M59" s="229"/>
      <c r="N59" s="229"/>
      <c r="O59" s="229"/>
      <c r="P59" s="229"/>
      <c r="Q59" s="229"/>
      <c r="R59" s="229"/>
      <c r="S59" s="229"/>
    </row>
    <row r="60" spans="1:19" ht="21.3" customHeight="1" x14ac:dyDescent="0.25">
      <c r="A60" s="230" t="s">
        <v>41</v>
      </c>
      <c r="B60" s="231"/>
      <c r="C60" s="231"/>
      <c r="D60" s="231"/>
      <c r="E60" s="231"/>
      <c r="F60" s="231"/>
      <c r="G60" s="231"/>
      <c r="H60" s="231"/>
      <c r="I60" s="231"/>
      <c r="J60" s="231"/>
      <c r="K60" s="231"/>
      <c r="L60" s="231"/>
      <c r="M60" s="231"/>
      <c r="N60" s="231"/>
      <c r="O60" s="231"/>
      <c r="P60" s="231"/>
      <c r="Q60" s="231"/>
      <c r="R60" s="46" t="s">
        <v>39</v>
      </c>
      <c r="S60" s="46" t="s">
        <v>13</v>
      </c>
    </row>
    <row r="61" spans="1:19" ht="16.05" customHeight="1" x14ac:dyDescent="0.25">
      <c r="A61" s="200" t="s">
        <v>62</v>
      </c>
      <c r="B61" s="199"/>
      <c r="C61" s="199"/>
      <c r="D61" s="199"/>
      <c r="E61" s="199"/>
      <c r="F61" s="199"/>
      <c r="G61" s="199"/>
      <c r="H61" s="199"/>
      <c r="I61" s="199"/>
      <c r="J61" s="199"/>
      <c r="K61" s="199"/>
      <c r="L61" s="199"/>
      <c r="M61" s="199"/>
      <c r="N61" s="199"/>
      <c r="O61" s="199"/>
      <c r="P61" s="199"/>
      <c r="Q61" s="199"/>
      <c r="R61" s="37" t="s">
        <v>38</v>
      </c>
      <c r="S61" s="37" t="s">
        <v>36</v>
      </c>
    </row>
    <row r="62" spans="1:19" ht="16.8" customHeight="1" x14ac:dyDescent="0.25">
      <c r="A62" s="183"/>
      <c r="B62" s="216"/>
      <c r="C62" s="216"/>
      <c r="D62" s="216"/>
      <c r="E62" s="216"/>
      <c r="F62" s="216"/>
      <c r="G62" s="216"/>
      <c r="H62" s="216"/>
      <c r="I62" s="216"/>
      <c r="J62" s="216"/>
      <c r="K62" s="216"/>
      <c r="L62" s="216"/>
      <c r="M62" s="216"/>
      <c r="N62" s="216"/>
      <c r="O62" s="216"/>
      <c r="P62" s="216"/>
      <c r="Q62" s="216"/>
      <c r="R62" s="5"/>
      <c r="S62" s="33"/>
    </row>
    <row r="63" spans="1:19" ht="16.8" customHeight="1" x14ac:dyDescent="0.25">
      <c r="A63" s="183"/>
      <c r="B63" s="216"/>
      <c r="C63" s="216"/>
      <c r="D63" s="216"/>
      <c r="E63" s="216"/>
      <c r="F63" s="216"/>
      <c r="G63" s="216"/>
      <c r="H63" s="216"/>
      <c r="I63" s="216"/>
      <c r="J63" s="216"/>
      <c r="K63" s="216"/>
      <c r="L63" s="216"/>
      <c r="M63" s="216"/>
      <c r="N63" s="216"/>
      <c r="O63" s="216"/>
      <c r="P63" s="216"/>
      <c r="Q63" s="216"/>
      <c r="R63" s="5"/>
      <c r="S63" s="33"/>
    </row>
    <row r="64" spans="1:19" ht="16.8" customHeight="1" x14ac:dyDescent="0.25">
      <c r="A64" s="265"/>
      <c r="B64" s="266"/>
      <c r="C64" s="266"/>
      <c r="D64" s="266"/>
      <c r="E64" s="266"/>
      <c r="F64" s="266"/>
      <c r="G64" s="266"/>
      <c r="H64" s="266"/>
      <c r="I64" s="266"/>
      <c r="J64" s="266"/>
      <c r="K64" s="266"/>
      <c r="L64" s="266"/>
      <c r="M64" s="266"/>
      <c r="N64" s="266"/>
      <c r="O64" s="266"/>
      <c r="P64" s="266"/>
      <c r="Q64" s="266"/>
      <c r="R64" s="56"/>
      <c r="S64" s="25"/>
    </row>
    <row r="65" spans="1:19" ht="16.8" customHeight="1" x14ac:dyDescent="0.25">
      <c r="A65" s="175"/>
      <c r="B65" s="248"/>
      <c r="C65" s="248"/>
      <c r="D65" s="248"/>
      <c r="E65" s="248"/>
      <c r="F65" s="248"/>
      <c r="G65" s="248"/>
      <c r="H65" s="248"/>
      <c r="I65" s="248"/>
      <c r="J65" s="248"/>
      <c r="K65" s="248"/>
      <c r="L65" s="248"/>
      <c r="M65" s="248"/>
      <c r="N65" s="248"/>
      <c r="O65" s="248"/>
      <c r="P65" s="248"/>
      <c r="Q65" s="248"/>
      <c r="R65" s="57"/>
      <c r="S65" s="49"/>
    </row>
    <row r="66" spans="1:19" s="42" customFormat="1" ht="10.5" customHeight="1" x14ac:dyDescent="0.25">
      <c r="A66" s="229"/>
      <c r="B66" s="229"/>
      <c r="C66" s="229"/>
      <c r="D66" s="229"/>
      <c r="E66" s="229"/>
      <c r="F66" s="229"/>
      <c r="G66" s="229"/>
      <c r="H66" s="229"/>
      <c r="I66" s="229"/>
      <c r="J66" s="229"/>
      <c r="K66" s="229"/>
      <c r="L66" s="229"/>
      <c r="M66" s="229"/>
      <c r="N66" s="229"/>
      <c r="O66" s="229"/>
      <c r="P66" s="229"/>
      <c r="Q66" s="229"/>
      <c r="R66" s="229"/>
      <c r="S66" s="229"/>
    </row>
    <row r="67" spans="1:19" ht="19.05" customHeight="1" x14ac:dyDescent="0.25">
      <c r="A67" s="230" t="s">
        <v>23</v>
      </c>
      <c r="B67" s="231"/>
      <c r="C67" s="231"/>
      <c r="D67" s="231"/>
      <c r="E67" s="231"/>
      <c r="F67" s="231"/>
      <c r="G67" s="231"/>
      <c r="H67" s="231"/>
      <c r="I67" s="231"/>
      <c r="J67" s="231"/>
      <c r="K67" s="231"/>
      <c r="L67" s="231"/>
      <c r="M67" s="231"/>
      <c r="N67" s="231"/>
      <c r="O67" s="231"/>
      <c r="P67" s="231"/>
      <c r="Q67" s="231"/>
      <c r="R67" s="231"/>
      <c r="S67" s="64">
        <f>+S24+SUM(S28:S31)+SUM(S35:S36)+SUM(S49:S52)+S58+SUM(S42:S45)+SUM(S62:S65)</f>
        <v>0</v>
      </c>
    </row>
    <row r="68" spans="1:19" ht="18.3" customHeight="1" x14ac:dyDescent="0.25">
      <c r="A68" s="192" t="s">
        <v>6</v>
      </c>
      <c r="B68" s="199"/>
      <c r="C68" s="199"/>
      <c r="D68" s="199"/>
      <c r="E68" s="199"/>
      <c r="F68" s="199"/>
      <c r="G68" s="199"/>
      <c r="H68" s="197"/>
      <c r="I68" s="236"/>
      <c r="J68" s="236"/>
      <c r="K68" s="236"/>
      <c r="L68" s="236"/>
      <c r="M68" s="236"/>
      <c r="N68" s="236"/>
      <c r="O68" s="236"/>
      <c r="P68" s="236"/>
      <c r="Q68" s="236"/>
      <c r="R68" s="236"/>
      <c r="S68" s="44"/>
    </row>
    <row r="69" spans="1:19" ht="16.05" customHeight="1" x14ac:dyDescent="0.25">
      <c r="A69" s="182" t="s">
        <v>22</v>
      </c>
      <c r="B69" s="202"/>
      <c r="C69" s="202"/>
      <c r="D69" s="202"/>
      <c r="E69" s="202"/>
      <c r="F69" s="202"/>
      <c r="G69" s="202"/>
      <c r="H69" s="183"/>
      <c r="I69" s="216"/>
      <c r="J69" s="216"/>
      <c r="K69" s="216"/>
      <c r="L69" s="216"/>
      <c r="M69" s="216"/>
      <c r="N69" s="216"/>
      <c r="O69" s="216"/>
      <c r="P69" s="216"/>
      <c r="Q69" s="216"/>
      <c r="R69" s="216"/>
      <c r="S69" s="33"/>
    </row>
    <row r="70" spans="1:19" ht="19.05" customHeight="1" x14ac:dyDescent="0.25">
      <c r="A70" s="173" t="s">
        <v>46</v>
      </c>
      <c r="B70" s="202"/>
      <c r="C70" s="202"/>
      <c r="D70" s="202"/>
      <c r="E70" s="202"/>
      <c r="F70" s="202"/>
      <c r="G70" s="202"/>
      <c r="H70" s="202"/>
      <c r="I70" s="202"/>
      <c r="J70" s="202"/>
      <c r="K70" s="202"/>
      <c r="L70" s="202"/>
      <c r="M70" s="202"/>
      <c r="N70" s="202"/>
      <c r="O70" s="202"/>
      <c r="P70" s="202"/>
      <c r="Q70" s="202"/>
      <c r="R70" s="202"/>
      <c r="S70" s="11">
        <f>+S67-SUM(S68:S69)</f>
        <v>0</v>
      </c>
    </row>
    <row r="71" spans="1:19" ht="10.8" customHeight="1" x14ac:dyDescent="0.25">
      <c r="A71" s="201"/>
      <c r="B71" s="241"/>
      <c r="C71" s="241"/>
      <c r="D71" s="241"/>
      <c r="E71" s="241"/>
      <c r="F71" s="241"/>
      <c r="G71" s="241"/>
      <c r="H71" s="241"/>
      <c r="I71" s="241"/>
      <c r="J71" s="241"/>
      <c r="K71" s="241"/>
      <c r="L71" s="241"/>
      <c r="M71" s="241"/>
      <c r="N71" s="187"/>
      <c r="O71" s="187"/>
      <c r="P71" s="187"/>
      <c r="Q71" s="187"/>
      <c r="R71" s="187"/>
      <c r="S71" s="187"/>
    </row>
    <row r="72" spans="1:19" ht="16.8" customHeight="1" x14ac:dyDescent="0.25">
      <c r="A72" s="82"/>
      <c r="B72" s="355" t="s">
        <v>28</v>
      </c>
      <c r="C72" s="356"/>
      <c r="D72" s="356"/>
      <c r="E72" s="356"/>
      <c r="F72" s="356"/>
      <c r="G72" s="356"/>
      <c r="H72" s="356"/>
      <c r="I72" s="356"/>
      <c r="J72" s="356"/>
      <c r="K72" s="356"/>
      <c r="L72" s="356"/>
      <c r="M72" s="357"/>
      <c r="N72" s="83"/>
      <c r="O72" s="396" t="s">
        <v>61</v>
      </c>
      <c r="P72" s="291"/>
      <c r="Q72" s="291"/>
      <c r="R72" s="291"/>
      <c r="S72" s="291"/>
    </row>
    <row r="73" spans="1:19" ht="16.8" customHeight="1" x14ac:dyDescent="0.25">
      <c r="A73" s="82"/>
      <c r="B73" s="399" t="s">
        <v>34</v>
      </c>
      <c r="C73" s="400"/>
      <c r="D73" s="84"/>
      <c r="E73" s="401" t="s">
        <v>7</v>
      </c>
      <c r="F73" s="402"/>
      <c r="G73" s="403"/>
      <c r="H73" s="404"/>
      <c r="I73" s="405"/>
      <c r="J73" s="405"/>
      <c r="K73" s="405"/>
      <c r="L73" s="405"/>
      <c r="M73" s="10"/>
      <c r="N73" s="7"/>
      <c r="O73" s="396" t="s">
        <v>42</v>
      </c>
      <c r="P73" s="291"/>
      <c r="Q73" s="291"/>
      <c r="R73" s="291"/>
      <c r="S73" s="291"/>
    </row>
    <row r="74" spans="1:19" ht="16.05" customHeight="1" x14ac:dyDescent="0.25">
      <c r="A74" s="239" t="s">
        <v>26</v>
      </c>
      <c r="B74" s="291"/>
      <c r="C74" s="291"/>
      <c r="D74" s="291"/>
      <c r="E74" s="396" t="s">
        <v>48</v>
      </c>
      <c r="F74" s="291"/>
      <c r="G74" s="291"/>
      <c r="H74" s="204"/>
      <c r="I74" s="204"/>
      <c r="J74" s="204"/>
      <c r="K74" s="204"/>
      <c r="L74" s="239" t="s">
        <v>16</v>
      </c>
      <c r="M74" s="204"/>
      <c r="N74" s="204"/>
      <c r="O74" s="204"/>
      <c r="P74" s="204"/>
      <c r="Q74" s="204"/>
      <c r="R74" s="204"/>
      <c r="S74" s="204"/>
    </row>
    <row r="75" spans="1:19" ht="29.55" customHeight="1" x14ac:dyDescent="0.25">
      <c r="A75" s="397"/>
      <c r="B75" s="398"/>
      <c r="C75" s="398"/>
      <c r="D75" s="398"/>
      <c r="E75" s="236"/>
      <c r="F75" s="236"/>
      <c r="G75" s="236"/>
      <c r="H75" s="236"/>
      <c r="I75" s="236"/>
      <c r="J75" s="236"/>
      <c r="K75" s="236"/>
      <c r="L75" s="236"/>
      <c r="M75" s="236"/>
      <c r="N75" s="236"/>
      <c r="O75" s="236"/>
      <c r="P75" s="236"/>
      <c r="Q75" s="236"/>
      <c r="R75" s="236"/>
      <c r="S75" s="236"/>
    </row>
    <row r="76" spans="1:19" ht="12.3" customHeight="1" x14ac:dyDescent="0.25">
      <c r="A76" s="394"/>
      <c r="B76" s="395"/>
      <c r="C76" s="395"/>
      <c r="D76" s="395"/>
      <c r="E76" s="395"/>
      <c r="F76" s="395"/>
      <c r="G76" s="395"/>
      <c r="H76" s="395"/>
      <c r="I76" s="395"/>
      <c r="J76" s="395"/>
      <c r="K76" s="395"/>
      <c r="L76" s="395"/>
      <c r="M76" s="395"/>
      <c r="N76" s="395"/>
      <c r="O76" s="395"/>
      <c r="P76" s="395"/>
      <c r="Q76" s="395"/>
      <c r="R76" s="395"/>
      <c r="S76" s="395"/>
    </row>
  </sheetData>
  <sheetProtection sheet="1" objects="1" scenarios="1" formatCells="0" formatColumns="0" formatRows="0" insertColumns="0" insertRows="0" insertHyperlinks="0" deleteColumns="0" deleteRows="0" sort="0" autoFilter="0" pivotTables="0"/>
  <mergeCells count="222">
    <mergeCell ref="A46:S46"/>
    <mergeCell ref="A56:S56"/>
    <mergeCell ref="A59:S59"/>
    <mergeCell ref="A66:S66"/>
    <mergeCell ref="A75:D75"/>
    <mergeCell ref="E75:K75"/>
    <mergeCell ref="L75:S75"/>
    <mergeCell ref="A76:S76"/>
    <mergeCell ref="B73:C73"/>
    <mergeCell ref="E73:G73"/>
    <mergeCell ref="H73:L73"/>
    <mergeCell ref="O73:S73"/>
    <mergeCell ref="A74:D74"/>
    <mergeCell ref="E74:K74"/>
    <mergeCell ref="L74:S74"/>
    <mergeCell ref="A69:G69"/>
    <mergeCell ref="H69:R69"/>
    <mergeCell ref="A70:R70"/>
    <mergeCell ref="A71:S71"/>
    <mergeCell ref="O72:S72"/>
    <mergeCell ref="A62:Q62"/>
    <mergeCell ref="A63:Q63"/>
    <mergeCell ref="A64:Q64"/>
    <mergeCell ref="A65:Q65"/>
    <mergeCell ref="A67:R67"/>
    <mergeCell ref="A68:G68"/>
    <mergeCell ref="H68:R68"/>
    <mergeCell ref="A57:N57"/>
    <mergeCell ref="O57:Q57"/>
    <mergeCell ref="A58:N58"/>
    <mergeCell ref="O58:Q58"/>
    <mergeCell ref="A60:Q60"/>
    <mergeCell ref="A61:Q61"/>
    <mergeCell ref="A53:S53"/>
    <mergeCell ref="A54:S54"/>
    <mergeCell ref="A55:S55"/>
    <mergeCell ref="E50:J50"/>
    <mergeCell ref="M50:N50"/>
    <mergeCell ref="O50:Q50"/>
    <mergeCell ref="E51:J51"/>
    <mergeCell ref="M51:N51"/>
    <mergeCell ref="O51:Q51"/>
    <mergeCell ref="A47:J48"/>
    <mergeCell ref="M47:R47"/>
    <mergeCell ref="S47:S48"/>
    <mergeCell ref="M48:N48"/>
    <mergeCell ref="O48:Q48"/>
    <mergeCell ref="A49:A52"/>
    <mergeCell ref="B49:D52"/>
    <mergeCell ref="E49:J49"/>
    <mergeCell ref="M49:N49"/>
    <mergeCell ref="O49:Q49"/>
    <mergeCell ref="E52:J52"/>
    <mergeCell ref="M52:N52"/>
    <mergeCell ref="O52:Q52"/>
    <mergeCell ref="A44:J44"/>
    <mergeCell ref="K44:L44"/>
    <mergeCell ref="M44:N44"/>
    <mergeCell ref="P44:Q44"/>
    <mergeCell ref="A45:J45"/>
    <mergeCell ref="K45:L45"/>
    <mergeCell ref="M45:N45"/>
    <mergeCell ref="P45:Q45"/>
    <mergeCell ref="A42:J42"/>
    <mergeCell ref="K42:L42"/>
    <mergeCell ref="M42:N42"/>
    <mergeCell ref="P42:Q42"/>
    <mergeCell ref="A43:J43"/>
    <mergeCell ref="K43:L43"/>
    <mergeCell ref="M43:N43"/>
    <mergeCell ref="P43:Q43"/>
    <mergeCell ref="A37:S37"/>
    <mergeCell ref="A39:S39"/>
    <mergeCell ref="A40:J40"/>
    <mergeCell ref="K40:L40"/>
    <mergeCell ref="M40:Q40"/>
    <mergeCell ref="A41:J41"/>
    <mergeCell ref="K41:L41"/>
    <mergeCell ref="M41:N41"/>
    <mergeCell ref="P41:Q41"/>
    <mergeCell ref="A38:S38"/>
    <mergeCell ref="A35:J35"/>
    <mergeCell ref="M35:N35"/>
    <mergeCell ref="O35:Q35"/>
    <mergeCell ref="A36:J36"/>
    <mergeCell ref="M36:N36"/>
    <mergeCell ref="O36:Q36"/>
    <mergeCell ref="A33:J34"/>
    <mergeCell ref="K33:K34"/>
    <mergeCell ref="L33:L34"/>
    <mergeCell ref="M33:R33"/>
    <mergeCell ref="S33:S34"/>
    <mergeCell ref="M34:N34"/>
    <mergeCell ref="O34:Q34"/>
    <mergeCell ref="A30:C30"/>
    <mergeCell ref="D30:G30"/>
    <mergeCell ref="H30:N30"/>
    <mergeCell ref="O30:Q30"/>
    <mergeCell ref="A31:N31"/>
    <mergeCell ref="O31:Q31"/>
    <mergeCell ref="A32:S32"/>
    <mergeCell ref="R25:S25"/>
    <mergeCell ref="A27:N27"/>
    <mergeCell ref="O27:Q27"/>
    <mergeCell ref="A28:N28"/>
    <mergeCell ref="O28:Q28"/>
    <mergeCell ref="A29:N29"/>
    <mergeCell ref="O29:Q29"/>
    <mergeCell ref="A24:K24"/>
    <mergeCell ref="L24:N24"/>
    <mergeCell ref="O24:Q24"/>
    <mergeCell ref="A25:K25"/>
    <mergeCell ref="L25:N25"/>
    <mergeCell ref="O25:Q25"/>
    <mergeCell ref="A26:S26"/>
    <mergeCell ref="A23:B23"/>
    <mergeCell ref="C23:D23"/>
    <mergeCell ref="E23:G23"/>
    <mergeCell ref="H23:J23"/>
    <mergeCell ref="L23:N23"/>
    <mergeCell ref="O23:Q23"/>
    <mergeCell ref="A22:B22"/>
    <mergeCell ref="C22:D22"/>
    <mergeCell ref="E22:G22"/>
    <mergeCell ref="H22:J22"/>
    <mergeCell ref="L22:N22"/>
    <mergeCell ref="O22:Q22"/>
    <mergeCell ref="A21:B21"/>
    <mergeCell ref="C21:D21"/>
    <mergeCell ref="E21:G21"/>
    <mergeCell ref="H21:J21"/>
    <mergeCell ref="L21:N21"/>
    <mergeCell ref="O21:Q21"/>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H11:J11"/>
    <mergeCell ref="L11:N11"/>
    <mergeCell ref="O11:Q11"/>
    <mergeCell ref="A8:S8"/>
    <mergeCell ref="A9:S9"/>
    <mergeCell ref="A10:B10"/>
    <mergeCell ref="C10:D10"/>
    <mergeCell ref="E10:G10"/>
    <mergeCell ref="H10:J10"/>
    <mergeCell ref="L10:N10"/>
    <mergeCell ref="O10:Q10"/>
    <mergeCell ref="B72:M72"/>
    <mergeCell ref="A1:S1"/>
    <mergeCell ref="A2:S2"/>
    <mergeCell ref="A3:S3"/>
    <mergeCell ref="A4:B4"/>
    <mergeCell ref="C4:J4"/>
    <mergeCell ref="K4:L4"/>
    <mergeCell ref="M4:P4"/>
    <mergeCell ref="R4:S4"/>
    <mergeCell ref="A6:B6"/>
    <mergeCell ref="C6:J6"/>
    <mergeCell ref="K6:L6"/>
    <mergeCell ref="M6:S6"/>
    <mergeCell ref="A7:E7"/>
    <mergeCell ref="F7:S7"/>
    <mergeCell ref="A5:D5"/>
    <mergeCell ref="E5:F5"/>
    <mergeCell ref="H5:J5"/>
    <mergeCell ref="K5:L5"/>
    <mergeCell ref="M5:P5"/>
    <mergeCell ref="R5:S5"/>
    <mergeCell ref="A11:B11"/>
    <mergeCell ref="C11:D11"/>
    <mergeCell ref="E11:G11"/>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9"/>
  <sheetViews>
    <sheetView showGridLines="0" zoomScaleNormal="100" workbookViewId="0">
      <selection sqref="A1:S1"/>
    </sheetView>
  </sheetViews>
  <sheetFormatPr baseColWidth="10" defaultColWidth="9.21875" defaultRowHeight="13.2" x14ac:dyDescent="0.25"/>
  <cols>
    <col min="1" max="1" width="3.33203125" style="8" customWidth="1"/>
    <col min="2" max="2" width="9.21875" style="8" customWidth="1"/>
    <col min="3" max="3" width="8.77734375" style="8" customWidth="1"/>
    <col min="4" max="4" width="3.77734375" style="8" customWidth="1"/>
    <col min="5" max="5" width="9.44140625" style="8" customWidth="1"/>
    <col min="6" max="6" width="5.44140625" style="8" customWidth="1"/>
    <col min="7" max="7" width="12" style="8" customWidth="1"/>
    <col min="8" max="8" width="12.44140625" style="8" customWidth="1"/>
    <col min="9" max="9" width="6.6640625" style="8" customWidth="1"/>
    <col min="10" max="10" width="6.44140625" style="8" customWidth="1"/>
    <col min="11" max="11" width="11" style="8" customWidth="1"/>
    <col min="12" max="12" width="9.77734375" style="8" customWidth="1"/>
    <col min="13" max="13" width="5.77734375" style="8" customWidth="1"/>
    <col min="14" max="14" width="4.21875" style="8" customWidth="1"/>
    <col min="15" max="15" width="2.44140625" style="8" customWidth="1"/>
    <col min="16" max="16" width="4.44140625" style="8" customWidth="1"/>
    <col min="17" max="17" width="5.6640625" style="8" customWidth="1"/>
    <col min="18" max="18" width="10.77734375" style="8" customWidth="1"/>
    <col min="19" max="19" width="12.77734375" style="8" customWidth="1"/>
    <col min="20" max="16384" width="9.21875" style="8"/>
  </cols>
  <sheetData>
    <row r="1" spans="1:19" ht="25.05" customHeight="1" x14ac:dyDescent="0.25">
      <c r="A1" s="166" t="s">
        <v>8</v>
      </c>
      <c r="B1" s="381"/>
      <c r="C1" s="381"/>
      <c r="D1" s="381"/>
      <c r="E1" s="381"/>
      <c r="F1" s="381"/>
      <c r="G1" s="381"/>
      <c r="H1" s="381"/>
      <c r="I1" s="381"/>
      <c r="J1" s="381"/>
      <c r="K1" s="381"/>
      <c r="L1" s="381"/>
      <c r="M1" s="381"/>
      <c r="N1" s="381"/>
      <c r="O1" s="381"/>
      <c r="P1" s="381"/>
      <c r="Q1" s="381"/>
      <c r="R1" s="381"/>
      <c r="S1" s="381"/>
    </row>
    <row r="2" spans="1:19" ht="13.5" customHeight="1" x14ac:dyDescent="0.25">
      <c r="A2" s="168" t="s">
        <v>72</v>
      </c>
      <c r="B2" s="169"/>
      <c r="C2" s="169"/>
      <c r="D2" s="169"/>
      <c r="E2" s="169"/>
      <c r="F2" s="169"/>
      <c r="G2" s="169"/>
      <c r="H2" s="169"/>
      <c r="I2" s="169"/>
      <c r="J2" s="169"/>
      <c r="K2" s="169"/>
      <c r="L2" s="169"/>
      <c r="M2" s="169"/>
      <c r="N2" s="169"/>
      <c r="O2" s="169"/>
      <c r="P2" s="169"/>
      <c r="Q2" s="169"/>
      <c r="R2" s="169"/>
      <c r="S2" s="169"/>
    </row>
    <row r="3" spans="1:19" ht="6.75" customHeight="1" x14ac:dyDescent="0.25">
      <c r="A3" s="170"/>
      <c r="B3" s="171"/>
      <c r="C3" s="172"/>
      <c r="D3" s="172"/>
      <c r="E3" s="172"/>
      <c r="F3" s="172"/>
      <c r="G3" s="172"/>
      <c r="H3" s="172"/>
      <c r="I3" s="172"/>
      <c r="J3" s="172"/>
      <c r="K3" s="171"/>
      <c r="L3" s="171"/>
      <c r="M3" s="171"/>
      <c r="N3" s="171"/>
      <c r="O3" s="171"/>
      <c r="P3" s="171"/>
      <c r="Q3" s="171"/>
      <c r="R3" s="171"/>
      <c r="S3" s="171"/>
    </row>
    <row r="4" spans="1:19" ht="16.8" customHeight="1" x14ac:dyDescent="0.25">
      <c r="A4" s="173" t="s">
        <v>75</v>
      </c>
      <c r="B4" s="342"/>
      <c r="C4" s="175"/>
      <c r="D4" s="248"/>
      <c r="E4" s="248"/>
      <c r="F4" s="248"/>
      <c r="G4" s="248"/>
      <c r="H4" s="248"/>
      <c r="I4" s="248"/>
      <c r="J4" s="248"/>
      <c r="K4" s="382" t="s">
        <v>40</v>
      </c>
      <c r="L4" s="202"/>
      <c r="M4" s="379"/>
      <c r="N4" s="213"/>
      <c r="O4" s="213"/>
      <c r="P4" s="213"/>
      <c r="Q4" s="14" t="s">
        <v>1</v>
      </c>
      <c r="R4" s="380"/>
      <c r="S4" s="215"/>
    </row>
    <row r="5" spans="1:19" ht="16.8" customHeight="1" x14ac:dyDescent="0.25">
      <c r="A5" s="173" t="s">
        <v>68</v>
      </c>
      <c r="B5" s="202"/>
      <c r="C5" s="199"/>
      <c r="D5" s="199"/>
      <c r="E5" s="197"/>
      <c r="F5" s="236"/>
      <c r="G5" s="22" t="s">
        <v>9</v>
      </c>
      <c r="H5" s="197"/>
      <c r="I5" s="236"/>
      <c r="J5" s="236"/>
      <c r="K5" s="173" t="s">
        <v>64</v>
      </c>
      <c r="L5" s="202"/>
      <c r="M5" s="379"/>
      <c r="N5" s="213"/>
      <c r="O5" s="213"/>
      <c r="P5" s="213"/>
      <c r="Q5" s="14" t="s">
        <v>1</v>
      </c>
      <c r="R5" s="380"/>
      <c r="S5" s="215"/>
    </row>
    <row r="6" spans="1:19" ht="16.8" customHeight="1" x14ac:dyDescent="0.25">
      <c r="A6" s="173" t="s">
        <v>58</v>
      </c>
      <c r="B6" s="202"/>
      <c r="C6" s="183"/>
      <c r="D6" s="216"/>
      <c r="E6" s="216"/>
      <c r="F6" s="216"/>
      <c r="G6" s="216"/>
      <c r="H6" s="216"/>
      <c r="I6" s="216"/>
      <c r="J6" s="216"/>
      <c r="K6" s="173" t="s">
        <v>57</v>
      </c>
      <c r="L6" s="202"/>
      <c r="M6" s="184"/>
      <c r="N6" s="383"/>
      <c r="O6" s="383"/>
      <c r="P6" s="383"/>
      <c r="Q6" s="383"/>
      <c r="R6" s="383"/>
      <c r="S6" s="383"/>
    </row>
    <row r="7" spans="1:19" ht="16.8" customHeight="1" x14ac:dyDescent="0.25">
      <c r="A7" s="186" t="s">
        <v>71</v>
      </c>
      <c r="B7" s="187"/>
      <c r="C7" s="187"/>
      <c r="D7" s="187"/>
      <c r="E7" s="188"/>
      <c r="F7" s="189"/>
      <c r="G7" s="190"/>
      <c r="H7" s="190"/>
      <c r="I7" s="190"/>
      <c r="J7" s="190"/>
      <c r="K7" s="190"/>
      <c r="L7" s="190"/>
      <c r="M7" s="190"/>
      <c r="N7" s="190"/>
      <c r="O7" s="190"/>
      <c r="P7" s="190"/>
      <c r="Q7" s="190"/>
      <c r="R7" s="190"/>
      <c r="S7" s="191"/>
    </row>
    <row r="8" spans="1:19" ht="13.05" customHeight="1" x14ac:dyDescent="0.25">
      <c r="A8" s="201"/>
      <c r="B8" s="187"/>
      <c r="C8" s="187"/>
      <c r="D8" s="187"/>
      <c r="E8" s="187"/>
      <c r="F8" s="187"/>
      <c r="G8" s="187"/>
      <c r="H8" s="187"/>
      <c r="I8" s="187"/>
      <c r="J8" s="187"/>
      <c r="K8" s="187"/>
      <c r="L8" s="187"/>
      <c r="M8" s="187"/>
      <c r="N8" s="187"/>
      <c r="O8" s="187"/>
      <c r="P8" s="187"/>
      <c r="Q8" s="187"/>
      <c r="R8" s="187"/>
      <c r="S8" s="187"/>
    </row>
    <row r="9" spans="1:19" ht="20.55" customHeight="1" x14ac:dyDescent="0.25">
      <c r="A9" s="173" t="s">
        <v>60</v>
      </c>
      <c r="B9" s="202"/>
      <c r="C9" s="202"/>
      <c r="D9" s="202"/>
      <c r="E9" s="202"/>
      <c r="F9" s="202"/>
      <c r="G9" s="202"/>
      <c r="H9" s="202"/>
      <c r="I9" s="202"/>
      <c r="J9" s="202"/>
      <c r="K9" s="202"/>
      <c r="L9" s="202"/>
      <c r="M9" s="202"/>
      <c r="N9" s="202"/>
      <c r="O9" s="202"/>
      <c r="P9" s="202"/>
      <c r="Q9" s="202"/>
      <c r="R9" s="202"/>
      <c r="S9" s="202"/>
    </row>
    <row r="10" spans="1:19" ht="15.3" customHeight="1" x14ac:dyDescent="0.25">
      <c r="A10" s="203" t="s">
        <v>52</v>
      </c>
      <c r="B10" s="204"/>
      <c r="C10" s="203" t="s">
        <v>33</v>
      </c>
      <c r="D10" s="204"/>
      <c r="E10" s="205"/>
      <c r="F10" s="204"/>
      <c r="G10" s="204"/>
      <c r="H10" s="205" t="s">
        <v>31</v>
      </c>
      <c r="I10" s="204"/>
      <c r="J10" s="204"/>
      <c r="K10" s="19" t="s">
        <v>52</v>
      </c>
      <c r="L10" s="203" t="s">
        <v>66</v>
      </c>
      <c r="M10" s="204"/>
      <c r="N10" s="204"/>
      <c r="O10" s="203" t="s">
        <v>54</v>
      </c>
      <c r="P10" s="204"/>
      <c r="Q10" s="204"/>
      <c r="R10" s="19" t="s">
        <v>39</v>
      </c>
      <c r="S10" s="19" t="s">
        <v>13</v>
      </c>
    </row>
    <row r="11" spans="1:19" ht="15.3" customHeight="1" x14ac:dyDescent="0.25">
      <c r="A11" s="198" t="s">
        <v>26</v>
      </c>
      <c r="B11" s="199"/>
      <c r="C11" s="200" t="s">
        <v>12</v>
      </c>
      <c r="D11" s="199"/>
      <c r="E11" s="200" t="s">
        <v>19</v>
      </c>
      <c r="F11" s="199"/>
      <c r="G11" s="199"/>
      <c r="H11" s="200" t="s">
        <v>25</v>
      </c>
      <c r="I11" s="199"/>
      <c r="J11" s="199"/>
      <c r="K11" s="21" t="s">
        <v>32</v>
      </c>
      <c r="L11" s="198" t="s">
        <v>51</v>
      </c>
      <c r="M11" s="199"/>
      <c r="N11" s="199"/>
      <c r="O11" s="198" t="s">
        <v>29</v>
      </c>
      <c r="P11" s="199"/>
      <c r="Q11" s="199"/>
      <c r="R11" s="21" t="s">
        <v>14</v>
      </c>
      <c r="S11" s="21" t="s">
        <v>69</v>
      </c>
    </row>
    <row r="12" spans="1:19" ht="16.8" customHeight="1" x14ac:dyDescent="0.25">
      <c r="A12" s="212"/>
      <c r="B12" s="213"/>
      <c r="C12" s="214"/>
      <c r="D12" s="215"/>
      <c r="E12" s="183"/>
      <c r="F12" s="216"/>
      <c r="G12" s="216"/>
      <c r="H12" s="183"/>
      <c r="I12" s="216"/>
      <c r="J12" s="216"/>
      <c r="K12" s="20"/>
      <c r="L12" s="183"/>
      <c r="M12" s="216"/>
      <c r="N12" s="216"/>
      <c r="O12" s="217"/>
      <c r="P12" s="218"/>
      <c r="Q12" s="218"/>
      <c r="R12" s="5"/>
      <c r="S12" s="17"/>
    </row>
    <row r="13" spans="1:19" ht="16.8" customHeight="1" x14ac:dyDescent="0.25">
      <c r="A13" s="212"/>
      <c r="B13" s="213"/>
      <c r="C13" s="214"/>
      <c r="D13" s="215"/>
      <c r="E13" s="183"/>
      <c r="F13" s="216"/>
      <c r="G13" s="216"/>
      <c r="H13" s="183"/>
      <c r="I13" s="216"/>
      <c r="J13" s="216"/>
      <c r="K13" s="20"/>
      <c r="L13" s="183"/>
      <c r="M13" s="216"/>
      <c r="N13" s="216"/>
      <c r="O13" s="217"/>
      <c r="P13" s="218"/>
      <c r="Q13" s="218"/>
      <c r="R13" s="5"/>
      <c r="S13" s="17"/>
    </row>
    <row r="14" spans="1:19" ht="18.3" customHeight="1" x14ac:dyDescent="0.25">
      <c r="A14" s="212"/>
      <c r="B14" s="213"/>
      <c r="C14" s="214"/>
      <c r="D14" s="215"/>
      <c r="E14" s="183"/>
      <c r="F14" s="216"/>
      <c r="G14" s="216"/>
      <c r="H14" s="183"/>
      <c r="I14" s="216"/>
      <c r="J14" s="216"/>
      <c r="K14" s="20"/>
      <c r="L14" s="183"/>
      <c r="M14" s="216"/>
      <c r="N14" s="216"/>
      <c r="O14" s="217"/>
      <c r="P14" s="218"/>
      <c r="Q14" s="218"/>
      <c r="R14" s="5"/>
      <c r="S14" s="17"/>
    </row>
    <row r="15" spans="1:19" ht="18.3" customHeight="1" x14ac:dyDescent="0.25">
      <c r="A15" s="212"/>
      <c r="B15" s="213"/>
      <c r="C15" s="214"/>
      <c r="D15" s="215"/>
      <c r="E15" s="183"/>
      <c r="F15" s="216"/>
      <c r="G15" s="216"/>
      <c r="H15" s="183"/>
      <c r="I15" s="216"/>
      <c r="J15" s="216"/>
      <c r="K15" s="20"/>
      <c r="L15" s="183"/>
      <c r="M15" s="216"/>
      <c r="N15" s="216"/>
      <c r="O15" s="217"/>
      <c r="P15" s="218"/>
      <c r="Q15" s="218"/>
      <c r="R15" s="5"/>
      <c r="S15" s="17"/>
    </row>
    <row r="16" spans="1:19" ht="18.3" customHeight="1" x14ac:dyDescent="0.25">
      <c r="A16" s="212"/>
      <c r="B16" s="213"/>
      <c r="C16" s="214"/>
      <c r="D16" s="215"/>
      <c r="E16" s="183"/>
      <c r="F16" s="216"/>
      <c r="G16" s="216"/>
      <c r="H16" s="183"/>
      <c r="I16" s="216"/>
      <c r="J16" s="216"/>
      <c r="K16" s="20"/>
      <c r="L16" s="183"/>
      <c r="M16" s="216"/>
      <c r="N16" s="216"/>
      <c r="O16" s="217"/>
      <c r="P16" s="218"/>
      <c r="Q16" s="218"/>
      <c r="R16" s="5"/>
      <c r="S16" s="17"/>
    </row>
    <row r="17" spans="1:19" ht="16.8" customHeight="1" x14ac:dyDescent="0.25">
      <c r="A17" s="212"/>
      <c r="B17" s="213"/>
      <c r="C17" s="214"/>
      <c r="D17" s="215"/>
      <c r="E17" s="183"/>
      <c r="F17" s="216"/>
      <c r="G17" s="216"/>
      <c r="H17" s="183"/>
      <c r="I17" s="216"/>
      <c r="J17" s="216"/>
      <c r="K17" s="20"/>
      <c r="L17" s="183"/>
      <c r="M17" s="216"/>
      <c r="N17" s="216"/>
      <c r="O17" s="217"/>
      <c r="P17" s="218"/>
      <c r="Q17" s="218"/>
      <c r="R17" s="5"/>
      <c r="S17" s="17"/>
    </row>
    <row r="18" spans="1:19" ht="16.8" customHeight="1" x14ac:dyDescent="0.25">
      <c r="A18" s="212"/>
      <c r="B18" s="213"/>
      <c r="C18" s="214"/>
      <c r="D18" s="215"/>
      <c r="E18" s="183"/>
      <c r="F18" s="216"/>
      <c r="G18" s="216"/>
      <c r="H18" s="183"/>
      <c r="I18" s="216"/>
      <c r="J18" s="216"/>
      <c r="K18" s="20"/>
      <c r="L18" s="183"/>
      <c r="M18" s="216"/>
      <c r="N18" s="216"/>
      <c r="O18" s="217"/>
      <c r="P18" s="218"/>
      <c r="Q18" s="218"/>
      <c r="R18" s="5"/>
      <c r="S18" s="17"/>
    </row>
    <row r="19" spans="1:19" ht="18.3" customHeight="1" x14ac:dyDescent="0.25">
      <c r="A19" s="212"/>
      <c r="B19" s="213"/>
      <c r="C19" s="214"/>
      <c r="D19" s="215"/>
      <c r="E19" s="183"/>
      <c r="F19" s="216"/>
      <c r="G19" s="216"/>
      <c r="H19" s="183"/>
      <c r="I19" s="216"/>
      <c r="J19" s="216"/>
      <c r="K19" s="20"/>
      <c r="L19" s="183"/>
      <c r="M19" s="216"/>
      <c r="N19" s="216"/>
      <c r="O19" s="217"/>
      <c r="P19" s="218"/>
      <c r="Q19" s="218"/>
      <c r="R19" s="5"/>
      <c r="S19" s="17"/>
    </row>
    <row r="20" spans="1:19" ht="16.8" customHeight="1" x14ac:dyDescent="0.25">
      <c r="A20" s="212"/>
      <c r="B20" s="213"/>
      <c r="C20" s="214"/>
      <c r="D20" s="215"/>
      <c r="E20" s="183"/>
      <c r="F20" s="216"/>
      <c r="G20" s="216"/>
      <c r="H20" s="183"/>
      <c r="I20" s="216"/>
      <c r="J20" s="216"/>
      <c r="K20" s="20"/>
      <c r="L20" s="183"/>
      <c r="M20" s="216"/>
      <c r="N20" s="216"/>
      <c r="O20" s="217"/>
      <c r="P20" s="218"/>
      <c r="Q20" s="218"/>
      <c r="R20" s="5"/>
      <c r="S20" s="17"/>
    </row>
    <row r="21" spans="1:19" ht="16.8" customHeight="1" x14ac:dyDescent="0.25">
      <c r="A21" s="212"/>
      <c r="B21" s="213"/>
      <c r="C21" s="214"/>
      <c r="D21" s="215"/>
      <c r="E21" s="183"/>
      <c r="F21" s="216"/>
      <c r="G21" s="216"/>
      <c r="H21" s="183"/>
      <c r="I21" s="216"/>
      <c r="J21" s="216"/>
      <c r="K21" s="20"/>
      <c r="L21" s="183"/>
      <c r="M21" s="216"/>
      <c r="N21" s="216"/>
      <c r="O21" s="217"/>
      <c r="P21" s="218"/>
      <c r="Q21" s="218"/>
      <c r="R21" s="5"/>
      <c r="S21" s="17"/>
    </row>
    <row r="22" spans="1:19" ht="16.8" customHeight="1" x14ac:dyDescent="0.25">
      <c r="A22" s="212"/>
      <c r="B22" s="213"/>
      <c r="C22" s="214"/>
      <c r="D22" s="215"/>
      <c r="E22" s="183"/>
      <c r="F22" s="216"/>
      <c r="G22" s="216"/>
      <c r="H22" s="183"/>
      <c r="I22" s="216"/>
      <c r="J22" s="216"/>
      <c r="K22" s="20"/>
      <c r="L22" s="183"/>
      <c r="M22" s="216"/>
      <c r="N22" s="216"/>
      <c r="O22" s="217"/>
      <c r="P22" s="218"/>
      <c r="Q22" s="218"/>
      <c r="R22" s="5"/>
      <c r="S22" s="17"/>
    </row>
    <row r="23" spans="1:19" ht="16.8" customHeight="1" x14ac:dyDescent="0.25">
      <c r="A23" s="212"/>
      <c r="B23" s="213"/>
      <c r="C23" s="214"/>
      <c r="D23" s="215"/>
      <c r="E23" s="183"/>
      <c r="F23" s="216"/>
      <c r="G23" s="216"/>
      <c r="H23" s="183"/>
      <c r="I23" s="216"/>
      <c r="J23" s="216"/>
      <c r="K23" s="20"/>
      <c r="L23" s="183"/>
      <c r="M23" s="216"/>
      <c r="N23" s="216"/>
      <c r="O23" s="217"/>
      <c r="P23" s="218"/>
      <c r="Q23" s="218"/>
      <c r="R23" s="5"/>
      <c r="S23" s="17"/>
    </row>
    <row r="24" spans="1:19" ht="16.8" customHeight="1" x14ac:dyDescent="0.25">
      <c r="A24" s="182"/>
      <c r="B24" s="202"/>
      <c r="C24" s="202"/>
      <c r="D24" s="202"/>
      <c r="E24" s="202"/>
      <c r="F24" s="202"/>
      <c r="G24" s="202"/>
      <c r="H24" s="202"/>
      <c r="I24" s="202"/>
      <c r="J24" s="202"/>
      <c r="K24" s="202"/>
      <c r="L24" s="406" t="s">
        <v>18</v>
      </c>
      <c r="M24" s="187"/>
      <c r="N24" s="187"/>
      <c r="O24" s="407">
        <f>SUM(O11:Q23)</f>
        <v>0</v>
      </c>
      <c r="P24" s="408"/>
      <c r="Q24" s="408"/>
      <c r="R24" s="14" t="s">
        <v>18</v>
      </c>
      <c r="S24" s="11">
        <f>SUM(S11:S23)</f>
        <v>0</v>
      </c>
    </row>
    <row r="25" spans="1:19" ht="16.8" customHeight="1" x14ac:dyDescent="0.25">
      <c r="A25" s="182"/>
      <c r="B25" s="202"/>
      <c r="C25" s="202"/>
      <c r="D25" s="202"/>
      <c r="E25" s="202"/>
      <c r="F25" s="202"/>
      <c r="G25" s="202"/>
      <c r="H25" s="202"/>
      <c r="I25" s="202"/>
      <c r="J25" s="202"/>
      <c r="K25" s="202"/>
      <c r="L25" s="406" t="s">
        <v>21</v>
      </c>
      <c r="M25" s="187"/>
      <c r="N25" s="187"/>
      <c r="O25" s="217"/>
      <c r="P25" s="216"/>
      <c r="Q25" s="216"/>
      <c r="R25" s="182"/>
      <c r="S25" s="202"/>
    </row>
    <row r="26" spans="1:19" ht="19.8" customHeight="1" x14ac:dyDescent="0.25">
      <c r="A26" s="173" t="s">
        <v>59</v>
      </c>
      <c r="B26" s="202"/>
      <c r="C26" s="202"/>
      <c r="D26" s="202"/>
      <c r="E26" s="202"/>
      <c r="F26" s="202"/>
      <c r="G26" s="202"/>
      <c r="H26" s="202"/>
      <c r="I26" s="202"/>
      <c r="J26" s="202"/>
      <c r="K26" s="202"/>
      <c r="L26" s="202"/>
      <c r="M26" s="202"/>
      <c r="N26" s="202"/>
      <c r="O26" s="409" t="s">
        <v>3</v>
      </c>
      <c r="P26" s="202"/>
      <c r="Q26" s="202"/>
      <c r="R26" s="15" t="s">
        <v>56</v>
      </c>
      <c r="S26" s="15" t="s">
        <v>0</v>
      </c>
    </row>
    <row r="27" spans="1:19" ht="16.05" customHeight="1" x14ac:dyDescent="0.25">
      <c r="A27" s="182" t="s">
        <v>73</v>
      </c>
      <c r="B27" s="202"/>
      <c r="C27" s="202"/>
      <c r="D27" s="202"/>
      <c r="E27" s="202"/>
      <c r="F27" s="202"/>
      <c r="G27" s="202"/>
      <c r="H27" s="202"/>
      <c r="I27" s="202"/>
      <c r="J27" s="202"/>
      <c r="K27" s="202"/>
      <c r="L27" s="202"/>
      <c r="M27" s="202"/>
      <c r="N27" s="202"/>
      <c r="O27" s="217"/>
      <c r="P27" s="216"/>
      <c r="Q27" s="216"/>
      <c r="R27" s="6">
        <v>4.0999999999999996</v>
      </c>
      <c r="S27" s="12">
        <f>+O27*R27</f>
        <v>0</v>
      </c>
    </row>
    <row r="28" spans="1:19" ht="16.05" customHeight="1" x14ac:dyDescent="0.25">
      <c r="A28" s="182" t="s">
        <v>74</v>
      </c>
      <c r="B28" s="202"/>
      <c r="C28" s="202"/>
      <c r="D28" s="202"/>
      <c r="E28" s="202"/>
      <c r="F28" s="202"/>
      <c r="G28" s="202"/>
      <c r="H28" s="202"/>
      <c r="I28" s="202"/>
      <c r="J28" s="202"/>
      <c r="K28" s="202"/>
      <c r="L28" s="202"/>
      <c r="M28" s="202"/>
      <c r="N28" s="202"/>
      <c r="O28" s="217"/>
      <c r="P28" s="216"/>
      <c r="Q28" s="216"/>
      <c r="R28" s="6">
        <v>3.45</v>
      </c>
      <c r="S28" s="12">
        <f>+O28*R28</f>
        <v>0</v>
      </c>
    </row>
    <row r="29" spans="1:19" ht="16.05" customHeight="1" x14ac:dyDescent="0.25">
      <c r="A29" s="174" t="s">
        <v>65</v>
      </c>
      <c r="B29" s="342"/>
      <c r="C29" s="342"/>
      <c r="D29" s="410" t="s">
        <v>15</v>
      </c>
      <c r="E29" s="187"/>
      <c r="F29" s="187"/>
      <c r="G29" s="187"/>
      <c r="H29" s="183"/>
      <c r="I29" s="216"/>
      <c r="J29" s="216"/>
      <c r="K29" s="216"/>
      <c r="L29" s="216"/>
      <c r="M29" s="216"/>
      <c r="N29" s="216"/>
      <c r="O29" s="217"/>
      <c r="P29" s="216"/>
      <c r="Q29" s="216"/>
      <c r="R29" s="6">
        <v>1</v>
      </c>
      <c r="S29" s="12">
        <f>+O29*R29</f>
        <v>0</v>
      </c>
    </row>
    <row r="30" spans="1:19" ht="16.05" customHeight="1" x14ac:dyDescent="0.25">
      <c r="A30" s="182" t="s">
        <v>10</v>
      </c>
      <c r="B30" s="202"/>
      <c r="C30" s="202"/>
      <c r="D30" s="202"/>
      <c r="E30" s="202"/>
      <c r="F30" s="202"/>
      <c r="G30" s="202"/>
      <c r="H30" s="202"/>
      <c r="I30" s="202"/>
      <c r="J30" s="202"/>
      <c r="K30" s="204"/>
      <c r="L30" s="202"/>
      <c r="M30" s="204"/>
      <c r="N30" s="204"/>
      <c r="O30" s="267"/>
      <c r="P30" s="266"/>
      <c r="Q30" s="266"/>
      <c r="R30" s="25"/>
      <c r="S30" s="12">
        <f>+O30*R30</f>
        <v>0</v>
      </c>
    </row>
    <row r="31" spans="1:19" ht="15.3" customHeight="1" x14ac:dyDescent="0.25">
      <c r="A31" s="411" t="s">
        <v>55</v>
      </c>
      <c r="B31" s="412"/>
      <c r="C31" s="412"/>
      <c r="D31" s="412"/>
      <c r="E31" s="412"/>
      <c r="F31" s="412"/>
      <c r="G31" s="412"/>
      <c r="H31" s="412"/>
      <c r="I31" s="412"/>
      <c r="J31" s="412"/>
      <c r="K31" s="279" t="s">
        <v>53</v>
      </c>
      <c r="L31" s="281" t="s">
        <v>56</v>
      </c>
      <c r="M31" s="233" t="s">
        <v>50</v>
      </c>
      <c r="N31" s="286"/>
      <c r="O31" s="286"/>
      <c r="P31" s="286"/>
      <c r="Q31" s="286"/>
      <c r="R31" s="234"/>
      <c r="S31" s="384" t="s">
        <v>0</v>
      </c>
    </row>
    <row r="32" spans="1:19" ht="15.3" customHeight="1" x14ac:dyDescent="0.25">
      <c r="A32" s="413"/>
      <c r="B32" s="414"/>
      <c r="C32" s="414"/>
      <c r="D32" s="414"/>
      <c r="E32" s="414"/>
      <c r="F32" s="414"/>
      <c r="G32" s="414"/>
      <c r="H32" s="414"/>
      <c r="I32" s="414"/>
      <c r="J32" s="414"/>
      <c r="K32" s="280"/>
      <c r="L32" s="282"/>
      <c r="M32" s="385" t="s">
        <v>43</v>
      </c>
      <c r="N32" s="386"/>
      <c r="O32" s="198" t="s">
        <v>27</v>
      </c>
      <c r="P32" s="199"/>
      <c r="Q32" s="199"/>
      <c r="R32" s="23" t="s">
        <v>30</v>
      </c>
      <c r="S32" s="204"/>
    </row>
    <row r="33" spans="1:20" ht="16.05" customHeight="1" x14ac:dyDescent="0.25">
      <c r="A33" s="174" t="s">
        <v>77</v>
      </c>
      <c r="B33" s="270"/>
      <c r="C33" s="270"/>
      <c r="D33" s="270"/>
      <c r="E33" s="270"/>
      <c r="F33" s="270"/>
      <c r="G33" s="270"/>
      <c r="H33" s="270"/>
      <c r="I33" s="270"/>
      <c r="J33" s="270"/>
      <c r="K33" s="29"/>
      <c r="L33" s="30">
        <v>280</v>
      </c>
      <c r="M33" s="387"/>
      <c r="N33" s="388"/>
      <c r="O33" s="389"/>
      <c r="P33" s="216"/>
      <c r="Q33" s="216"/>
      <c r="R33" s="27"/>
      <c r="S33" s="28">
        <f>+K33*L33-M33-O33-R33</f>
        <v>0</v>
      </c>
      <c r="T33" s="26"/>
    </row>
    <row r="34" spans="1:20" ht="16.05" customHeight="1" x14ac:dyDescent="0.25">
      <c r="A34" s="174" t="s">
        <v>78</v>
      </c>
      <c r="B34" s="270"/>
      <c r="C34" s="270"/>
      <c r="D34" s="270"/>
      <c r="E34" s="270"/>
      <c r="F34" s="270"/>
      <c r="G34" s="270"/>
      <c r="H34" s="270"/>
      <c r="I34" s="270"/>
      <c r="J34" s="270"/>
      <c r="K34" s="29"/>
      <c r="L34" s="30">
        <v>520</v>
      </c>
      <c r="M34" s="387"/>
      <c r="N34" s="388"/>
      <c r="O34" s="389"/>
      <c r="P34" s="216"/>
      <c r="Q34" s="216"/>
      <c r="R34" s="24"/>
      <c r="S34" s="28">
        <f>+K34*L34-M34-O34-R34</f>
        <v>0</v>
      </c>
    </row>
    <row r="35" spans="1:20" ht="15.3" customHeight="1" x14ac:dyDescent="0.25">
      <c r="A35" s="182" t="s">
        <v>76</v>
      </c>
      <c r="B35" s="202"/>
      <c r="C35" s="202"/>
      <c r="D35" s="202"/>
      <c r="E35" s="202"/>
      <c r="F35" s="202"/>
      <c r="G35" s="202"/>
      <c r="H35" s="202"/>
      <c r="I35" s="202"/>
      <c r="J35" s="202"/>
      <c r="K35" s="199"/>
      <c r="L35" s="202"/>
      <c r="M35" s="202"/>
      <c r="N35" s="202"/>
      <c r="O35" s="202"/>
      <c r="P35" s="202"/>
      <c r="Q35" s="202"/>
      <c r="R35" s="202"/>
      <c r="S35" s="202"/>
    </row>
    <row r="36" spans="1:20" ht="19.05" customHeight="1" x14ac:dyDescent="0.25">
      <c r="A36" s="173" t="s">
        <v>17</v>
      </c>
      <c r="B36" s="202"/>
      <c r="C36" s="202"/>
      <c r="D36" s="202"/>
      <c r="E36" s="202"/>
      <c r="F36" s="202"/>
      <c r="G36" s="202"/>
      <c r="H36" s="202"/>
      <c r="I36" s="202"/>
      <c r="J36" s="202"/>
      <c r="K36" s="202"/>
      <c r="L36" s="202"/>
      <c r="M36" s="202"/>
      <c r="N36" s="202"/>
      <c r="O36" s="202"/>
      <c r="P36" s="202"/>
      <c r="Q36" s="202"/>
      <c r="R36" s="202"/>
      <c r="S36" s="202"/>
    </row>
    <row r="37" spans="1:20" ht="16.05" customHeight="1" x14ac:dyDescent="0.25">
      <c r="A37" s="205" t="s">
        <v>35</v>
      </c>
      <c r="B37" s="204"/>
      <c r="C37" s="204"/>
      <c r="D37" s="204"/>
      <c r="E37" s="204"/>
      <c r="F37" s="204"/>
      <c r="G37" s="204"/>
      <c r="H37" s="204"/>
      <c r="I37" s="204"/>
      <c r="J37" s="204"/>
      <c r="K37" s="203" t="s">
        <v>49</v>
      </c>
      <c r="L37" s="204"/>
      <c r="M37" s="203" t="s">
        <v>45</v>
      </c>
      <c r="N37" s="204"/>
      <c r="O37" s="204"/>
      <c r="P37" s="204"/>
      <c r="Q37" s="204"/>
      <c r="R37" s="19" t="s">
        <v>47</v>
      </c>
      <c r="S37" s="19" t="s">
        <v>13</v>
      </c>
    </row>
    <row r="38" spans="1:20" ht="16.05" customHeight="1" x14ac:dyDescent="0.25">
      <c r="A38" s="192" t="s">
        <v>20</v>
      </c>
      <c r="B38" s="199"/>
      <c r="C38" s="199"/>
      <c r="D38" s="199"/>
      <c r="E38" s="199"/>
      <c r="F38" s="199"/>
      <c r="G38" s="199"/>
      <c r="H38" s="199"/>
      <c r="I38" s="199"/>
      <c r="J38" s="199"/>
      <c r="K38" s="296"/>
      <c r="L38" s="199"/>
      <c r="M38" s="297" t="s">
        <v>11</v>
      </c>
      <c r="N38" s="298"/>
      <c r="O38" s="18" t="s">
        <v>2</v>
      </c>
      <c r="P38" s="299" t="s">
        <v>5</v>
      </c>
      <c r="Q38" s="171"/>
      <c r="R38" s="21" t="s">
        <v>38</v>
      </c>
      <c r="S38" s="21" t="s">
        <v>36</v>
      </c>
    </row>
    <row r="39" spans="1:20" ht="16.05" customHeight="1" x14ac:dyDescent="0.25">
      <c r="A39" s="300"/>
      <c r="B39" s="300"/>
      <c r="C39" s="300"/>
      <c r="D39" s="300"/>
      <c r="E39" s="300"/>
      <c r="F39" s="300"/>
      <c r="G39" s="300"/>
      <c r="H39" s="300"/>
      <c r="I39" s="300"/>
      <c r="J39" s="300"/>
      <c r="K39" s="301"/>
      <c r="L39" s="300"/>
      <c r="M39" s="302"/>
      <c r="N39" s="303"/>
      <c r="O39" s="9" t="s">
        <v>2</v>
      </c>
      <c r="P39" s="304"/>
      <c r="Q39" s="305"/>
      <c r="R39" s="5"/>
      <c r="S39" s="17"/>
    </row>
    <row r="40" spans="1:20" ht="15.3" customHeight="1" x14ac:dyDescent="0.25">
      <c r="A40" s="300"/>
      <c r="B40" s="300"/>
      <c r="C40" s="300"/>
      <c r="D40" s="300"/>
      <c r="E40" s="300"/>
      <c r="F40" s="300"/>
      <c r="G40" s="300"/>
      <c r="H40" s="300"/>
      <c r="I40" s="300"/>
      <c r="J40" s="300"/>
      <c r="K40" s="307"/>
      <c r="L40" s="300"/>
      <c r="M40" s="302"/>
      <c r="N40" s="303"/>
      <c r="O40" s="9" t="s">
        <v>2</v>
      </c>
      <c r="P40" s="304"/>
      <c r="Q40" s="305"/>
      <c r="R40" s="5"/>
      <c r="S40" s="17"/>
    </row>
    <row r="41" spans="1:20" ht="16.05" customHeight="1" x14ac:dyDescent="0.25">
      <c r="A41" s="300"/>
      <c r="B41" s="300"/>
      <c r="C41" s="300"/>
      <c r="D41" s="300"/>
      <c r="E41" s="300"/>
      <c r="F41" s="300"/>
      <c r="G41" s="300"/>
      <c r="H41" s="300"/>
      <c r="I41" s="300"/>
      <c r="J41" s="300"/>
      <c r="K41" s="307"/>
      <c r="L41" s="300"/>
      <c r="M41" s="302"/>
      <c r="N41" s="303"/>
      <c r="O41" s="9" t="s">
        <v>2</v>
      </c>
      <c r="P41" s="304"/>
      <c r="Q41" s="305"/>
      <c r="R41" s="5"/>
      <c r="S41" s="17"/>
    </row>
    <row r="42" spans="1:20" ht="16.05" customHeight="1" x14ac:dyDescent="0.25">
      <c r="A42" s="300"/>
      <c r="B42" s="300"/>
      <c r="C42" s="300"/>
      <c r="D42" s="300"/>
      <c r="E42" s="300"/>
      <c r="F42" s="300"/>
      <c r="G42" s="300"/>
      <c r="H42" s="300"/>
      <c r="I42" s="300"/>
      <c r="J42" s="300"/>
      <c r="K42" s="307"/>
      <c r="L42" s="300"/>
      <c r="M42" s="302"/>
      <c r="N42" s="303"/>
      <c r="O42" s="9" t="s">
        <v>2</v>
      </c>
      <c r="P42" s="304"/>
      <c r="Q42" s="305"/>
      <c r="R42" s="5"/>
      <c r="S42" s="17"/>
    </row>
    <row r="43" spans="1:20" ht="15.3" customHeight="1" x14ac:dyDescent="0.25">
      <c r="A43" s="173" t="s">
        <v>44</v>
      </c>
      <c r="B43" s="202"/>
      <c r="C43" s="202"/>
      <c r="D43" s="202"/>
      <c r="E43" s="202"/>
      <c r="F43" s="202"/>
      <c r="G43" s="202"/>
      <c r="H43" s="202"/>
      <c r="I43" s="202"/>
      <c r="J43" s="202"/>
      <c r="K43" s="13"/>
      <c r="L43" s="13"/>
      <c r="M43" s="409" t="s">
        <v>81</v>
      </c>
      <c r="N43" s="202"/>
      <c r="O43" s="202"/>
      <c r="P43" s="202"/>
      <c r="Q43" s="202"/>
      <c r="R43" s="202"/>
      <c r="S43" s="409" t="s">
        <v>0</v>
      </c>
    </row>
    <row r="44" spans="1:20" ht="16.05" customHeight="1" x14ac:dyDescent="0.25">
      <c r="A44" s="202"/>
      <c r="B44" s="202"/>
      <c r="C44" s="202"/>
      <c r="D44" s="202"/>
      <c r="E44" s="202"/>
      <c r="F44" s="202"/>
      <c r="G44" s="202"/>
      <c r="H44" s="202"/>
      <c r="I44" s="202"/>
      <c r="J44" s="202"/>
      <c r="K44" s="21" t="s">
        <v>53</v>
      </c>
      <c r="L44" s="21" t="s">
        <v>80</v>
      </c>
      <c r="M44" s="409" t="s">
        <v>43</v>
      </c>
      <c r="N44" s="202"/>
      <c r="O44" s="409" t="s">
        <v>27</v>
      </c>
      <c r="P44" s="202"/>
      <c r="Q44" s="202"/>
      <c r="R44" s="15" t="s">
        <v>30</v>
      </c>
      <c r="S44" s="202"/>
    </row>
    <row r="45" spans="1:20" ht="16.05" customHeight="1" x14ac:dyDescent="0.25">
      <c r="A45" s="174"/>
      <c r="B45" s="240" t="s">
        <v>79</v>
      </c>
      <c r="C45" s="241"/>
      <c r="D45" s="241"/>
      <c r="E45" s="182" t="s">
        <v>24</v>
      </c>
      <c r="F45" s="202"/>
      <c r="G45" s="202"/>
      <c r="H45" s="202"/>
      <c r="I45" s="202"/>
      <c r="J45" s="202"/>
      <c r="K45" s="16"/>
      <c r="L45" s="6">
        <v>710</v>
      </c>
      <c r="M45" s="389"/>
      <c r="N45" s="216"/>
      <c r="O45" s="389"/>
      <c r="P45" s="216"/>
      <c r="Q45" s="216"/>
      <c r="R45" s="17"/>
      <c r="S45" s="12">
        <f>IF(((K45*L45)-M45-O45-R45)&lt;0,0,((K45*L45)-M45-O45-R45))</f>
        <v>0</v>
      </c>
    </row>
    <row r="46" spans="1:20" ht="16.05" customHeight="1" x14ac:dyDescent="0.25">
      <c r="A46" s="342"/>
      <c r="B46" s="241"/>
      <c r="C46" s="241"/>
      <c r="D46" s="241"/>
      <c r="E46" s="182" t="s">
        <v>37</v>
      </c>
      <c r="F46" s="202"/>
      <c r="G46" s="202"/>
      <c r="H46" s="202"/>
      <c r="I46" s="202"/>
      <c r="J46" s="202"/>
      <c r="K46" s="16"/>
      <c r="L46" s="17">
        <v>307</v>
      </c>
      <c r="M46" s="389"/>
      <c r="N46" s="216"/>
      <c r="O46" s="389"/>
      <c r="P46" s="216"/>
      <c r="Q46" s="216"/>
      <c r="R46" s="17"/>
      <c r="S46" s="12">
        <f>IF(((K46*L46)-M46-O46-R46)&lt;0,0,((K46*L46)-M46-O46-R46))</f>
        <v>0</v>
      </c>
    </row>
    <row r="47" spans="1:20" ht="16.05" customHeight="1" x14ac:dyDescent="0.25">
      <c r="A47" s="342"/>
      <c r="B47" s="241"/>
      <c r="C47" s="241"/>
      <c r="D47" s="241"/>
      <c r="E47" s="182" t="s">
        <v>67</v>
      </c>
      <c r="F47" s="202"/>
      <c r="G47" s="202"/>
      <c r="H47" s="202"/>
      <c r="I47" s="202"/>
      <c r="J47" s="202"/>
      <c r="K47" s="16"/>
      <c r="L47" s="17">
        <v>200</v>
      </c>
      <c r="M47" s="389"/>
      <c r="N47" s="216"/>
      <c r="O47" s="389"/>
      <c r="P47" s="216"/>
      <c r="Q47" s="216"/>
      <c r="R47" s="17"/>
      <c r="S47" s="12">
        <f>IF(((K47*L47)-M47-O47-R47)&lt;0,0,((K47*L47)-M47-O47-R47))</f>
        <v>0</v>
      </c>
    </row>
    <row r="48" spans="1:20" ht="16.8" customHeight="1" x14ac:dyDescent="0.25">
      <c r="A48" s="342"/>
      <c r="B48" s="241"/>
      <c r="C48" s="241"/>
      <c r="D48" s="241"/>
      <c r="E48" s="183"/>
      <c r="F48" s="216"/>
      <c r="G48" s="216"/>
      <c r="H48" s="216"/>
      <c r="I48" s="216"/>
      <c r="J48" s="216"/>
      <c r="K48" s="16"/>
      <c r="L48" s="17"/>
      <c r="M48" s="389"/>
      <c r="N48" s="216"/>
      <c r="O48" s="389"/>
      <c r="P48" s="216"/>
      <c r="Q48" s="216"/>
      <c r="R48" s="17"/>
      <c r="S48" s="12">
        <f>IF(((K48*L48)-M48-O48-R48)&lt;0,0,((K48*L48)-M48-O48-R48))</f>
        <v>0</v>
      </c>
    </row>
    <row r="49" spans="1:19" ht="15.3" customHeight="1" x14ac:dyDescent="0.25">
      <c r="A49" s="239" t="s">
        <v>82</v>
      </c>
      <c r="B49" s="204"/>
      <c r="C49" s="204"/>
      <c r="D49" s="204"/>
      <c r="E49" s="204"/>
      <c r="F49" s="204"/>
      <c r="G49" s="204"/>
      <c r="H49" s="204"/>
      <c r="I49" s="204"/>
      <c r="J49" s="204"/>
      <c r="K49" s="204"/>
      <c r="L49" s="204"/>
      <c r="M49" s="204"/>
      <c r="N49" s="204"/>
      <c r="O49" s="204"/>
      <c r="P49" s="204"/>
      <c r="Q49" s="204"/>
      <c r="R49" s="204"/>
      <c r="S49" s="204"/>
    </row>
    <row r="50" spans="1:19" ht="15.3" customHeight="1" x14ac:dyDescent="0.25">
      <c r="A50" s="396" t="s">
        <v>83</v>
      </c>
      <c r="B50" s="291"/>
      <c r="C50" s="291"/>
      <c r="D50" s="291"/>
      <c r="E50" s="291"/>
      <c r="F50" s="291"/>
      <c r="G50" s="291"/>
      <c r="H50" s="291"/>
      <c r="I50" s="291"/>
      <c r="J50" s="291"/>
      <c r="K50" s="291"/>
      <c r="L50" s="291"/>
      <c r="M50" s="291"/>
      <c r="N50" s="291"/>
      <c r="O50" s="291"/>
      <c r="P50" s="291"/>
      <c r="Q50" s="291"/>
      <c r="R50" s="291"/>
      <c r="S50" s="291"/>
    </row>
    <row r="51" spans="1:19" ht="15.3" customHeight="1" x14ac:dyDescent="0.25">
      <c r="A51" s="192" t="s">
        <v>84</v>
      </c>
      <c r="B51" s="199"/>
      <c r="C51" s="199"/>
      <c r="D51" s="199"/>
      <c r="E51" s="199"/>
      <c r="F51" s="199"/>
      <c r="G51" s="199"/>
      <c r="H51" s="199"/>
      <c r="I51" s="199"/>
      <c r="J51" s="199"/>
      <c r="K51" s="199"/>
      <c r="L51" s="199"/>
      <c r="M51" s="199"/>
      <c r="N51" s="199"/>
      <c r="O51" s="199"/>
      <c r="P51" s="199"/>
      <c r="Q51" s="199"/>
      <c r="R51" s="199"/>
      <c r="S51" s="199"/>
    </row>
    <row r="52" spans="1:19" ht="21.3" customHeight="1" x14ac:dyDescent="0.25">
      <c r="A52" s="173" t="s">
        <v>63</v>
      </c>
      <c r="B52" s="202"/>
      <c r="C52" s="202"/>
      <c r="D52" s="202"/>
      <c r="E52" s="202"/>
      <c r="F52" s="202"/>
      <c r="G52" s="202"/>
      <c r="H52" s="202"/>
      <c r="I52" s="202"/>
      <c r="J52" s="202"/>
      <c r="K52" s="202"/>
      <c r="L52" s="202"/>
      <c r="M52" s="202"/>
      <c r="N52" s="202"/>
      <c r="O52" s="409" t="s">
        <v>53</v>
      </c>
      <c r="P52" s="202"/>
      <c r="Q52" s="202"/>
      <c r="R52" s="15" t="s">
        <v>56</v>
      </c>
      <c r="S52" s="15" t="s">
        <v>0</v>
      </c>
    </row>
    <row r="53" spans="1:19" ht="16.05" customHeight="1" x14ac:dyDescent="0.25">
      <c r="A53" s="182" t="s">
        <v>4</v>
      </c>
      <c r="B53" s="202"/>
      <c r="C53" s="202"/>
      <c r="D53" s="202"/>
      <c r="E53" s="202"/>
      <c r="F53" s="202"/>
      <c r="G53" s="202"/>
      <c r="H53" s="202"/>
      <c r="I53" s="202"/>
      <c r="J53" s="202"/>
      <c r="K53" s="202"/>
      <c r="L53" s="202"/>
      <c r="M53" s="202"/>
      <c r="N53" s="202"/>
      <c r="O53" s="217"/>
      <c r="P53" s="216"/>
      <c r="Q53" s="216"/>
      <c r="R53" s="6">
        <v>430</v>
      </c>
      <c r="S53" s="12">
        <f>+O53*R53</f>
        <v>0</v>
      </c>
    </row>
    <row r="54" spans="1:19" ht="21.3" customHeight="1" x14ac:dyDescent="0.25">
      <c r="A54" s="173" t="s">
        <v>41</v>
      </c>
      <c r="B54" s="202"/>
      <c r="C54" s="202"/>
      <c r="D54" s="202"/>
      <c r="E54" s="202"/>
      <c r="F54" s="202"/>
      <c r="G54" s="202"/>
      <c r="H54" s="202"/>
      <c r="I54" s="202"/>
      <c r="J54" s="202"/>
      <c r="K54" s="202"/>
      <c r="L54" s="202"/>
      <c r="M54" s="202"/>
      <c r="N54" s="202"/>
      <c r="O54" s="202"/>
      <c r="P54" s="202"/>
      <c r="Q54" s="202"/>
      <c r="R54" s="19" t="s">
        <v>39</v>
      </c>
      <c r="S54" s="19" t="s">
        <v>13</v>
      </c>
    </row>
    <row r="55" spans="1:19" ht="16.05" customHeight="1" x14ac:dyDescent="0.25">
      <c r="A55" s="173" t="s">
        <v>62</v>
      </c>
      <c r="B55" s="202"/>
      <c r="C55" s="202"/>
      <c r="D55" s="202"/>
      <c r="E55" s="202"/>
      <c r="F55" s="202"/>
      <c r="G55" s="202"/>
      <c r="H55" s="202"/>
      <c r="I55" s="202"/>
      <c r="J55" s="202"/>
      <c r="K55" s="202"/>
      <c r="L55" s="202"/>
      <c r="M55" s="202"/>
      <c r="N55" s="202"/>
      <c r="O55" s="202"/>
      <c r="P55" s="202"/>
      <c r="Q55" s="202"/>
      <c r="R55" s="21" t="s">
        <v>38</v>
      </c>
      <c r="S55" s="21" t="s">
        <v>36</v>
      </c>
    </row>
    <row r="56" spans="1:19" ht="16.8" customHeight="1" x14ac:dyDescent="0.25">
      <c r="A56" s="183"/>
      <c r="B56" s="216"/>
      <c r="C56" s="216"/>
      <c r="D56" s="216"/>
      <c r="E56" s="216"/>
      <c r="F56" s="216"/>
      <c r="G56" s="216"/>
      <c r="H56" s="216"/>
      <c r="I56" s="216"/>
      <c r="J56" s="216"/>
      <c r="K56" s="216"/>
      <c r="L56" s="216"/>
      <c r="M56" s="216"/>
      <c r="N56" s="216"/>
      <c r="O56" s="216"/>
      <c r="P56" s="216"/>
      <c r="Q56" s="216"/>
      <c r="R56" s="5"/>
      <c r="S56" s="17"/>
    </row>
    <row r="57" spans="1:19" ht="16.8" customHeight="1" x14ac:dyDescent="0.25">
      <c r="A57" s="183"/>
      <c r="B57" s="216"/>
      <c r="C57" s="216"/>
      <c r="D57" s="216"/>
      <c r="E57" s="216"/>
      <c r="F57" s="216"/>
      <c r="G57" s="216"/>
      <c r="H57" s="216"/>
      <c r="I57" s="216"/>
      <c r="J57" s="216"/>
      <c r="K57" s="216"/>
      <c r="L57" s="216"/>
      <c r="M57" s="216"/>
      <c r="N57" s="216"/>
      <c r="O57" s="216"/>
      <c r="P57" s="216"/>
      <c r="Q57" s="216"/>
      <c r="R57" s="5"/>
      <c r="S57" s="17"/>
    </row>
    <row r="58" spans="1:19" ht="16.8" customHeight="1" x14ac:dyDescent="0.25">
      <c r="A58" s="183"/>
      <c r="B58" s="216"/>
      <c r="C58" s="216"/>
      <c r="D58" s="216"/>
      <c r="E58" s="216"/>
      <c r="F58" s="216"/>
      <c r="G58" s="216"/>
      <c r="H58" s="216"/>
      <c r="I58" s="216"/>
      <c r="J58" s="216"/>
      <c r="K58" s="216"/>
      <c r="L58" s="216"/>
      <c r="M58" s="216"/>
      <c r="N58" s="216"/>
      <c r="O58" s="216"/>
      <c r="P58" s="216"/>
      <c r="Q58" s="216"/>
      <c r="R58" s="5"/>
      <c r="S58" s="17"/>
    </row>
    <row r="59" spans="1:19" ht="16.8" customHeight="1" x14ac:dyDescent="0.25">
      <c r="A59" s="183"/>
      <c r="B59" s="216"/>
      <c r="C59" s="216"/>
      <c r="D59" s="216"/>
      <c r="E59" s="216"/>
      <c r="F59" s="216"/>
      <c r="G59" s="216"/>
      <c r="H59" s="216"/>
      <c r="I59" s="216"/>
      <c r="J59" s="216"/>
      <c r="K59" s="216"/>
      <c r="L59" s="216"/>
      <c r="M59" s="216"/>
      <c r="N59" s="216"/>
      <c r="O59" s="216"/>
      <c r="P59" s="216"/>
      <c r="Q59" s="216"/>
      <c r="R59" s="5"/>
      <c r="S59" s="17"/>
    </row>
    <row r="60" spans="1:19" ht="19.05" customHeight="1" x14ac:dyDescent="0.25">
      <c r="A60" s="173" t="s">
        <v>23</v>
      </c>
      <c r="B60" s="202"/>
      <c r="C60" s="202"/>
      <c r="D60" s="202"/>
      <c r="E60" s="202"/>
      <c r="F60" s="202"/>
      <c r="G60" s="202"/>
      <c r="H60" s="202"/>
      <c r="I60" s="202"/>
      <c r="J60" s="202"/>
      <c r="K60" s="202"/>
      <c r="L60" s="202"/>
      <c r="M60" s="202"/>
      <c r="N60" s="202"/>
      <c r="O60" s="202"/>
      <c r="P60" s="202"/>
      <c r="Q60" s="202"/>
      <c r="R60" s="202"/>
      <c r="S60" s="11">
        <f>+S24+SUM(S27:S30)+SUM(S33:S34)+SUM(S45:S48)+S53+SUM(S39:S42)+SUM(S56:S59)</f>
        <v>0</v>
      </c>
    </row>
    <row r="61" spans="1:19" ht="18.3" customHeight="1" x14ac:dyDescent="0.25">
      <c r="A61" s="182" t="s">
        <v>6</v>
      </c>
      <c r="B61" s="202"/>
      <c r="C61" s="202"/>
      <c r="D61" s="202"/>
      <c r="E61" s="202"/>
      <c r="F61" s="202"/>
      <c r="G61" s="202"/>
      <c r="H61" s="183"/>
      <c r="I61" s="216"/>
      <c r="J61" s="216"/>
      <c r="K61" s="216"/>
      <c r="L61" s="216"/>
      <c r="M61" s="216"/>
      <c r="N61" s="216"/>
      <c r="O61" s="216"/>
      <c r="P61" s="216"/>
      <c r="Q61" s="216"/>
      <c r="R61" s="216"/>
      <c r="S61" s="17"/>
    </row>
    <row r="62" spans="1:19" ht="16.05" customHeight="1" x14ac:dyDescent="0.25">
      <c r="A62" s="182" t="s">
        <v>22</v>
      </c>
      <c r="B62" s="202"/>
      <c r="C62" s="202"/>
      <c r="D62" s="202"/>
      <c r="E62" s="202"/>
      <c r="F62" s="202"/>
      <c r="G62" s="202"/>
      <c r="H62" s="183"/>
      <c r="I62" s="216"/>
      <c r="J62" s="216"/>
      <c r="K62" s="216"/>
      <c r="L62" s="216"/>
      <c r="M62" s="216"/>
      <c r="N62" s="216"/>
      <c r="O62" s="216"/>
      <c r="P62" s="216"/>
      <c r="Q62" s="216"/>
      <c r="R62" s="216"/>
      <c r="S62" s="17"/>
    </row>
    <row r="63" spans="1:19" ht="19.05" customHeight="1" x14ac:dyDescent="0.25">
      <c r="A63" s="173" t="s">
        <v>46</v>
      </c>
      <c r="B63" s="202"/>
      <c r="C63" s="202"/>
      <c r="D63" s="202"/>
      <c r="E63" s="202"/>
      <c r="F63" s="202"/>
      <c r="G63" s="202"/>
      <c r="H63" s="202"/>
      <c r="I63" s="202"/>
      <c r="J63" s="202"/>
      <c r="K63" s="202"/>
      <c r="L63" s="202"/>
      <c r="M63" s="202"/>
      <c r="N63" s="202"/>
      <c r="O63" s="202"/>
      <c r="P63" s="202"/>
      <c r="Q63" s="202"/>
      <c r="R63" s="202"/>
      <c r="S63" s="11">
        <f>+S60-SUM(S61:S62)</f>
        <v>0</v>
      </c>
    </row>
    <row r="64" spans="1:19" ht="10.8" customHeight="1" x14ac:dyDescent="0.25">
      <c r="A64" s="201"/>
      <c r="B64" s="187"/>
      <c r="C64" s="187"/>
      <c r="D64" s="187"/>
      <c r="E64" s="187"/>
      <c r="F64" s="187"/>
      <c r="G64" s="187"/>
      <c r="H64" s="187"/>
      <c r="I64" s="187"/>
      <c r="J64" s="187"/>
      <c r="K64" s="187"/>
      <c r="L64" s="187"/>
      <c r="M64" s="187"/>
      <c r="N64" s="187"/>
      <c r="O64" s="187"/>
      <c r="P64" s="187"/>
      <c r="Q64" s="187"/>
      <c r="R64" s="187"/>
      <c r="S64" s="187"/>
    </row>
    <row r="65" spans="1:19" ht="16.8" customHeight="1" x14ac:dyDescent="0.25">
      <c r="A65" s="7"/>
      <c r="B65" s="415" t="s">
        <v>28</v>
      </c>
      <c r="C65" s="293"/>
      <c r="D65" s="293"/>
      <c r="E65" s="293"/>
      <c r="F65" s="293"/>
      <c r="G65" s="293"/>
      <c r="H65" s="293"/>
      <c r="I65" s="293"/>
      <c r="J65" s="293"/>
      <c r="K65" s="293"/>
      <c r="L65" s="293"/>
      <c r="M65" s="10"/>
      <c r="N65" s="7"/>
      <c r="O65" s="396" t="s">
        <v>61</v>
      </c>
      <c r="P65" s="291"/>
      <c r="Q65" s="291"/>
      <c r="R65" s="291"/>
      <c r="S65" s="291"/>
    </row>
    <row r="66" spans="1:19" ht="16.8" customHeight="1" x14ac:dyDescent="0.25">
      <c r="A66" s="7"/>
      <c r="B66" s="396" t="s">
        <v>34</v>
      </c>
      <c r="C66" s="291"/>
      <c r="D66" s="7"/>
      <c r="E66" s="415" t="s">
        <v>7</v>
      </c>
      <c r="F66" s="293"/>
      <c r="G66" s="293"/>
      <c r="H66" s="404"/>
      <c r="I66" s="405"/>
      <c r="J66" s="405"/>
      <c r="K66" s="405"/>
      <c r="L66" s="405"/>
      <c r="M66" s="10"/>
      <c r="N66" s="7"/>
      <c r="O66" s="396" t="s">
        <v>42</v>
      </c>
      <c r="P66" s="291"/>
      <c r="Q66" s="291"/>
      <c r="R66" s="291"/>
      <c r="S66" s="291"/>
    </row>
    <row r="67" spans="1:19" ht="16.05" customHeight="1" x14ac:dyDescent="0.25">
      <c r="A67" s="239" t="s">
        <v>26</v>
      </c>
      <c r="B67" s="204"/>
      <c r="C67" s="204"/>
      <c r="D67" s="204"/>
      <c r="E67" s="239" t="s">
        <v>48</v>
      </c>
      <c r="F67" s="204"/>
      <c r="G67" s="204"/>
      <c r="H67" s="204"/>
      <c r="I67" s="204"/>
      <c r="J67" s="204"/>
      <c r="K67" s="204"/>
      <c r="L67" s="239" t="s">
        <v>16</v>
      </c>
      <c r="M67" s="204"/>
      <c r="N67" s="204"/>
      <c r="O67" s="204"/>
      <c r="P67" s="204"/>
      <c r="Q67" s="204"/>
      <c r="R67" s="204"/>
      <c r="S67" s="204"/>
    </row>
    <row r="68" spans="1:19" ht="29.55" customHeight="1" x14ac:dyDescent="0.25">
      <c r="A68" s="397"/>
      <c r="B68" s="398"/>
      <c r="C68" s="398"/>
      <c r="D68" s="398"/>
      <c r="E68" s="236"/>
      <c r="F68" s="236"/>
      <c r="G68" s="236"/>
      <c r="H68" s="236"/>
      <c r="I68" s="236"/>
      <c r="J68" s="236"/>
      <c r="K68" s="236"/>
      <c r="L68" s="236"/>
      <c r="M68" s="236"/>
      <c r="N68" s="236"/>
      <c r="O68" s="236"/>
      <c r="P68" s="236"/>
      <c r="Q68" s="236"/>
      <c r="R68" s="236"/>
      <c r="S68" s="236"/>
    </row>
    <row r="69" spans="1:19" ht="12.3" customHeight="1" x14ac:dyDescent="0.25">
      <c r="A69" s="394"/>
      <c r="B69" s="395"/>
      <c r="C69" s="395"/>
      <c r="D69" s="395"/>
      <c r="E69" s="395"/>
      <c r="F69" s="395"/>
      <c r="G69" s="395"/>
      <c r="H69" s="395"/>
      <c r="I69" s="395"/>
      <c r="J69" s="395"/>
      <c r="K69" s="395"/>
      <c r="L69" s="395"/>
      <c r="M69" s="395"/>
      <c r="N69" s="395"/>
      <c r="O69" s="395"/>
      <c r="P69" s="395"/>
      <c r="Q69" s="395"/>
      <c r="R69" s="395"/>
      <c r="S69" s="395"/>
    </row>
  </sheetData>
  <sheetProtection sheet="1" objects="1" scenarios="1" formatCells="0" formatColumns="0" formatRows="0" insertColumns="0" insertRows="0" insertHyperlinks="0" deleteColumns="0" deleteRows="0" sort="0" autoFilter="0" pivotTables="0"/>
  <mergeCells count="215">
    <mergeCell ref="A68:D68"/>
    <mergeCell ref="E68:K68"/>
    <mergeCell ref="L68:S68"/>
    <mergeCell ref="A69:S69"/>
    <mergeCell ref="B66:C66"/>
    <mergeCell ref="E66:G66"/>
    <mergeCell ref="H66:L66"/>
    <mergeCell ref="O66:S66"/>
    <mergeCell ref="A67:D67"/>
    <mergeCell ref="E67:K67"/>
    <mergeCell ref="A57:Q57"/>
    <mergeCell ref="A58:Q58"/>
    <mergeCell ref="A59:Q59"/>
    <mergeCell ref="A60:R60"/>
    <mergeCell ref="A61:G61"/>
    <mergeCell ref="H61:R61"/>
    <mergeCell ref="L67:S67"/>
    <mergeCell ref="A62:G62"/>
    <mergeCell ref="H62:R62"/>
    <mergeCell ref="A63:R63"/>
    <mergeCell ref="A64:S64"/>
    <mergeCell ref="B65:L65"/>
    <mergeCell ref="O65:S65"/>
    <mergeCell ref="A52:N52"/>
    <mergeCell ref="O52:Q52"/>
    <mergeCell ref="A53:N53"/>
    <mergeCell ref="O53:Q53"/>
    <mergeCell ref="E46:J46"/>
    <mergeCell ref="M46:N46"/>
    <mergeCell ref="E48:J48"/>
    <mergeCell ref="A56:Q56"/>
    <mergeCell ref="O46:Q46"/>
    <mergeCell ref="A54:Q54"/>
    <mergeCell ref="A55:Q55"/>
    <mergeCell ref="A49:S49"/>
    <mergeCell ref="A50:S50"/>
    <mergeCell ref="A51:S51"/>
    <mergeCell ref="A45:A48"/>
    <mergeCell ref="B45:D48"/>
    <mergeCell ref="E45:J45"/>
    <mergeCell ref="M45:N45"/>
    <mergeCell ref="O45:Q45"/>
    <mergeCell ref="M48:N48"/>
    <mergeCell ref="O48:Q48"/>
    <mergeCell ref="E47:J47"/>
    <mergeCell ref="M47:N47"/>
    <mergeCell ref="O47:Q47"/>
    <mergeCell ref="S43:S44"/>
    <mergeCell ref="M44:N44"/>
    <mergeCell ref="A42:J42"/>
    <mergeCell ref="K42:L42"/>
    <mergeCell ref="M42:N42"/>
    <mergeCell ref="P42:Q42"/>
    <mergeCell ref="O44:Q44"/>
    <mergeCell ref="A43:J44"/>
    <mergeCell ref="M43:R43"/>
    <mergeCell ref="A40:J40"/>
    <mergeCell ref="K40:L40"/>
    <mergeCell ref="M40:N40"/>
    <mergeCell ref="P40:Q40"/>
    <mergeCell ref="A41:J41"/>
    <mergeCell ref="K41:L41"/>
    <mergeCell ref="M41:N41"/>
    <mergeCell ref="P41:Q41"/>
    <mergeCell ref="M34:N34"/>
    <mergeCell ref="O34:Q34"/>
    <mergeCell ref="M39:N39"/>
    <mergeCell ref="P39:Q39"/>
    <mergeCell ref="A35:S35"/>
    <mergeCell ref="A36:S36"/>
    <mergeCell ref="A37:J37"/>
    <mergeCell ref="K37:L37"/>
    <mergeCell ref="M37:Q37"/>
    <mergeCell ref="A38:J38"/>
    <mergeCell ref="K38:L38"/>
    <mergeCell ref="M38:N38"/>
    <mergeCell ref="P38:Q38"/>
    <mergeCell ref="A39:J39"/>
    <mergeCell ref="K39:L39"/>
    <mergeCell ref="L31:L32"/>
    <mergeCell ref="S31:S32"/>
    <mergeCell ref="O32:Q32"/>
    <mergeCell ref="M33:N33"/>
    <mergeCell ref="O33:Q33"/>
    <mergeCell ref="A31:J32"/>
    <mergeCell ref="A33:J33"/>
    <mergeCell ref="A34:J34"/>
    <mergeCell ref="K31:K32"/>
    <mergeCell ref="M32:N32"/>
    <mergeCell ref="M31:R31"/>
    <mergeCell ref="A27:N27"/>
    <mergeCell ref="O27:Q27"/>
    <mergeCell ref="A28:N28"/>
    <mergeCell ref="O28:Q28"/>
    <mergeCell ref="A29:C29"/>
    <mergeCell ref="D29:G29"/>
    <mergeCell ref="H29:N29"/>
    <mergeCell ref="O29:Q29"/>
    <mergeCell ref="A30:N30"/>
    <mergeCell ref="O30:Q30"/>
    <mergeCell ref="A24:K24"/>
    <mergeCell ref="L24:N24"/>
    <mergeCell ref="O24:Q24"/>
    <mergeCell ref="A25:K25"/>
    <mergeCell ref="L25:N25"/>
    <mergeCell ref="O25:Q25"/>
    <mergeCell ref="R25:S25"/>
    <mergeCell ref="A26:N26"/>
    <mergeCell ref="O26:Q26"/>
    <mergeCell ref="A22:B22"/>
    <mergeCell ref="C22:D22"/>
    <mergeCell ref="E22:G22"/>
    <mergeCell ref="H22:J22"/>
    <mergeCell ref="L22:N22"/>
    <mergeCell ref="O22:Q22"/>
    <mergeCell ref="A23:B23"/>
    <mergeCell ref="C23:D23"/>
    <mergeCell ref="E23:G23"/>
    <mergeCell ref="H23:J23"/>
    <mergeCell ref="L23:N23"/>
    <mergeCell ref="O23:Q23"/>
    <mergeCell ref="A20:B20"/>
    <mergeCell ref="C20:D20"/>
    <mergeCell ref="E20:G20"/>
    <mergeCell ref="H20:J20"/>
    <mergeCell ref="L20:N20"/>
    <mergeCell ref="O20:Q20"/>
    <mergeCell ref="A21:B21"/>
    <mergeCell ref="C21:D21"/>
    <mergeCell ref="E21:G21"/>
    <mergeCell ref="H21:J21"/>
    <mergeCell ref="L21:N21"/>
    <mergeCell ref="O21:Q21"/>
    <mergeCell ref="A18:B18"/>
    <mergeCell ref="C18:D18"/>
    <mergeCell ref="E18:G18"/>
    <mergeCell ref="H18:J18"/>
    <mergeCell ref="L18:N18"/>
    <mergeCell ref="O18:Q18"/>
    <mergeCell ref="A19:B19"/>
    <mergeCell ref="C19:D19"/>
    <mergeCell ref="E19:G19"/>
    <mergeCell ref="H19:J19"/>
    <mergeCell ref="L19:N19"/>
    <mergeCell ref="O19:Q19"/>
    <mergeCell ref="A16:B16"/>
    <mergeCell ref="C16:D16"/>
    <mergeCell ref="E16:G16"/>
    <mergeCell ref="H16:J16"/>
    <mergeCell ref="L16:N16"/>
    <mergeCell ref="O16:Q16"/>
    <mergeCell ref="A17:B17"/>
    <mergeCell ref="C17:D17"/>
    <mergeCell ref="E17:G17"/>
    <mergeCell ref="H17:J17"/>
    <mergeCell ref="L17:N17"/>
    <mergeCell ref="O17:Q17"/>
    <mergeCell ref="A14:B14"/>
    <mergeCell ref="C14:D14"/>
    <mergeCell ref="E14:G14"/>
    <mergeCell ref="H14:J14"/>
    <mergeCell ref="L14:N14"/>
    <mergeCell ref="O14:Q14"/>
    <mergeCell ref="A15:B15"/>
    <mergeCell ref="C15:D15"/>
    <mergeCell ref="E15:G15"/>
    <mergeCell ref="H15:J15"/>
    <mergeCell ref="L15:N15"/>
    <mergeCell ref="O15:Q15"/>
    <mergeCell ref="A13:B13"/>
    <mergeCell ref="C13:D13"/>
    <mergeCell ref="E13:G13"/>
    <mergeCell ref="H13:J13"/>
    <mergeCell ref="L13:N13"/>
    <mergeCell ref="O13:Q13"/>
    <mergeCell ref="C11:D11"/>
    <mergeCell ref="E11:G11"/>
    <mergeCell ref="H11:J11"/>
    <mergeCell ref="L11:N11"/>
    <mergeCell ref="O11:Q11"/>
    <mergeCell ref="A9:S9"/>
    <mergeCell ref="A10:B10"/>
    <mergeCell ref="C10:D10"/>
    <mergeCell ref="E10:G10"/>
    <mergeCell ref="H10:J10"/>
    <mergeCell ref="L10:N10"/>
    <mergeCell ref="O10:Q10"/>
    <mergeCell ref="A11:B11"/>
    <mergeCell ref="A12:B12"/>
    <mergeCell ref="C12:D12"/>
    <mergeCell ref="E12:G12"/>
    <mergeCell ref="H12:J12"/>
    <mergeCell ref="L12:N12"/>
    <mergeCell ref="O12:Q12"/>
    <mergeCell ref="A1:S1"/>
    <mergeCell ref="A2:S2"/>
    <mergeCell ref="A3:S3"/>
    <mergeCell ref="A4:B4"/>
    <mergeCell ref="C4:J4"/>
    <mergeCell ref="K4:L4"/>
    <mergeCell ref="M4:P4"/>
    <mergeCell ref="R4:S4"/>
    <mergeCell ref="A8:S8"/>
    <mergeCell ref="A7:E7"/>
    <mergeCell ref="F7:S7"/>
    <mergeCell ref="A5:D5"/>
    <mergeCell ref="E5:F5"/>
    <mergeCell ref="H5:J5"/>
    <mergeCell ref="K5:L5"/>
    <mergeCell ref="M5:P5"/>
    <mergeCell ref="R5:S5"/>
    <mergeCell ref="A6:B6"/>
    <mergeCell ref="C6:J6"/>
    <mergeCell ref="K6:L6"/>
    <mergeCell ref="M6:S6"/>
  </mergeCells>
  <pageMargins left="0.7" right="0.7" top="0.78740157499999996" bottom="0.78740157499999996" header="0.3" footer="0.3"/>
  <pageSetup paperSize="9" scale="61" orientation="portrait" r:id="rId1"/>
  <headerFooter>
    <oddFooter xml:space="preserve">&amp;L&amp;7&amp;K9C9C9C© Copyright Sticos AS&amp;R&amp;7&amp;K9C9C9CUtskrift fra Sticos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A28"/>
  <sheetViews>
    <sheetView showGridLines="0" workbookViewId="0"/>
  </sheetViews>
  <sheetFormatPr baseColWidth="10" defaultColWidth="10.77734375" defaultRowHeight="13.2" x14ac:dyDescent="0.25"/>
  <sheetData>
    <row r="2" spans="1:1" s="2" customFormat="1" ht="13.8" x14ac:dyDescent="0.25">
      <c r="A2" s="1" t="s">
        <v>70</v>
      </c>
    </row>
    <row r="3" spans="1:1" s="2" customFormat="1" ht="13.8" x14ac:dyDescent="0.25"/>
    <row r="4" spans="1:1" s="2" customFormat="1" ht="13.8" x14ac:dyDescent="0.25">
      <c r="A4" s="3"/>
    </row>
    <row r="5" spans="1:1" s="2" customFormat="1" ht="13.8" x14ac:dyDescent="0.25">
      <c r="A5" s="4"/>
    </row>
    <row r="6" spans="1:1" s="2" customFormat="1" ht="13.8" x14ac:dyDescent="0.25">
      <c r="A6" s="4"/>
    </row>
    <row r="7" spans="1:1" s="2" customFormat="1" ht="13.8" x14ac:dyDescent="0.25"/>
    <row r="8" spans="1:1" s="2" customFormat="1" ht="13.8" x14ac:dyDescent="0.25"/>
    <row r="9" spans="1:1" s="2" customFormat="1" ht="13.8" x14ac:dyDescent="0.25"/>
    <row r="10" spans="1:1" s="2" customFormat="1" ht="13.8" x14ac:dyDescent="0.25"/>
    <row r="11" spans="1:1" s="2" customFormat="1" ht="13.8" x14ac:dyDescent="0.25"/>
    <row r="12" spans="1:1" s="2" customFormat="1" ht="13.8" x14ac:dyDescent="0.25"/>
    <row r="13" spans="1:1" s="2" customFormat="1" ht="13.8" x14ac:dyDescent="0.25"/>
    <row r="14" spans="1:1" s="2" customFormat="1" ht="13.8" x14ac:dyDescent="0.25"/>
    <row r="15" spans="1:1" s="2" customFormat="1" ht="13.8" x14ac:dyDescent="0.25"/>
    <row r="16" spans="1:1" s="2" customFormat="1" ht="13.8" x14ac:dyDescent="0.25"/>
    <row r="17" s="2" customFormat="1" ht="13.8" x14ac:dyDescent="0.25"/>
    <row r="18" s="2" customFormat="1" ht="13.8" x14ac:dyDescent="0.25"/>
    <row r="19" s="2" customFormat="1" ht="13.8" x14ac:dyDescent="0.25"/>
    <row r="20" s="2" customFormat="1" ht="13.8" x14ac:dyDescent="0.25"/>
    <row r="21" s="2" customFormat="1" ht="13.8" x14ac:dyDescent="0.25"/>
    <row r="22" s="2" customFormat="1" ht="13.8" x14ac:dyDescent="0.25"/>
    <row r="23" s="2" customFormat="1" ht="13.8" x14ac:dyDescent="0.25"/>
    <row r="24" s="2" customFormat="1" ht="13.8" x14ac:dyDescent="0.25"/>
    <row r="25" s="2" customFormat="1" ht="13.8" x14ac:dyDescent="0.25"/>
    <row r="26" s="2" customFormat="1" ht="13.8" x14ac:dyDescent="0.25"/>
    <row r="27" s="2" customFormat="1" ht="13.8" x14ac:dyDescent="0.25"/>
    <row r="28" s="2" customFormat="1" ht="13.8" x14ac:dyDescent="0.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A9C2755F4A204B9DBA7497A7F82DE7" ma:contentTypeVersion="9" ma:contentTypeDescription="Opprett et nytt dokument." ma:contentTypeScope="" ma:versionID="7a9b855416c6e01aa1bf0709394a5824">
  <xsd:schema xmlns:xsd="http://www.w3.org/2001/XMLSchema" xmlns:xs="http://www.w3.org/2001/XMLSchema" xmlns:p="http://schemas.microsoft.com/office/2006/metadata/properties" xmlns:ns2="acab735e-71c8-4852-84be-5be7a67a07a5" targetNamespace="http://schemas.microsoft.com/office/2006/metadata/properties" ma:root="true" ma:fieldsID="558bd5cd05fd184d62cc08b41e7c11ca" ns2:_="">
    <xsd:import namespace="acab735e-71c8-4852-84be-5be7a67a07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b735e-71c8-4852-84be-5be7a67a07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ECE483-EEE6-44E9-B14B-F77572C4B0D0}"/>
</file>

<file path=customXml/itemProps2.xml><?xml version="1.0" encoding="utf-8"?>
<ds:datastoreItem xmlns:ds="http://schemas.openxmlformats.org/officeDocument/2006/customXml" ds:itemID="{BC625A42-F675-4418-8289-E4D642C16884}"/>
</file>

<file path=customXml/itemProps3.xml><?xml version="1.0" encoding="utf-8"?>
<ds:datastoreItem xmlns:ds="http://schemas.openxmlformats.org/officeDocument/2006/customXml" ds:itemID="{B6EE5F14-2895-4E1C-9BCE-BB041039B9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10</vt:i4>
      </vt:variant>
    </vt:vector>
  </HeadingPairs>
  <TitlesOfParts>
    <vt:vector size="16" baseType="lpstr">
      <vt:lpstr>Fra 22.06.2018</vt:lpstr>
      <vt:lpstr>Fra 01.01.2018-21.06.18</vt:lpstr>
      <vt:lpstr>Fra 01januar2017</vt:lpstr>
      <vt:lpstr>Fra 01januar2016</vt:lpstr>
      <vt:lpstr>Fra 01januar2015</vt:lpstr>
      <vt:lpstr>Info</vt:lpstr>
      <vt:lpstr>'Fra 01.01.2018-21.06.18'!KundeNavn</vt:lpstr>
      <vt:lpstr>'Fra 01januar2015'!KundeNavn</vt:lpstr>
      <vt:lpstr>'Fra 01januar2016'!KundeNavn</vt:lpstr>
      <vt:lpstr>'Fra 01januar2017'!KundeNavn</vt:lpstr>
      <vt:lpstr>'Fra 22.06.2018'!KundeNavn</vt:lpstr>
      <vt:lpstr>'Fra 01.01.2018-21.06.18'!Utskriftsområde</vt:lpstr>
      <vt:lpstr>'Fra 01januar2015'!Utskriftsområde</vt:lpstr>
      <vt:lpstr>'Fra 01januar2016'!Utskriftsområde</vt:lpstr>
      <vt:lpstr>'Fra 01januar2017'!Utskriftsområde</vt:lpstr>
      <vt:lpstr>'Fra 22.06.2018'!Utskriftsområde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Sindre</cp:lastModifiedBy>
  <cp:lastPrinted>2016-12-19T11:50:22Z</cp:lastPrinted>
  <dcterms:created xsi:type="dcterms:W3CDTF">2010-12-10T08:56:00Z</dcterms:created>
  <dcterms:modified xsi:type="dcterms:W3CDTF">2021-11-26T13:14:56Z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0x010100F8A9C2755F4A204B9DBA7497A7F82DE7</vt:lpwstr>
  </property>
</Properties>
</file>